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5 - Rozvoj NSVS v Ú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'USEK-5 - Rozvoj NSVS v Ús...'!$C$84:$K$225</definedName>
    <definedName name="_xlnm.Print_Area" localSheetId="1">'USEK-5 - Rozvoj NSVS v Ús...'!$C$4:$J$39,'USEK-5 - Rozvoj NSVS v Ús...'!$C$45:$J$66,'USEK-5 - Rozvoj NSVS v Ús...'!$C$72:$K$225</definedName>
    <definedName name="_xlnm.Print_Titles" localSheetId="1">'USEK-5 - Rozvoj NSVS v Ús...'!$84:$84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1" r="L50"/>
  <c r="AM50"/>
  <c r="AM49"/>
  <c r="L49"/>
  <c r="AM47"/>
  <c r="L47"/>
  <c r="L45"/>
  <c r="L44"/>
  <c i="2" r="BK222"/>
  <c r="BK213"/>
  <c r="BK208"/>
  <c r="BK200"/>
  <c r="BK185"/>
  <c r="BK177"/>
  <c r="BK170"/>
  <c r="BK158"/>
  <c r="J153"/>
  <c r="J137"/>
  <c r="BK123"/>
  <c r="J110"/>
  <c r="J96"/>
  <c r="BK221"/>
  <c r="J213"/>
  <c r="J208"/>
  <c r="BK202"/>
  <c r="BK196"/>
  <c r="BK179"/>
  <c r="BK175"/>
  <c r="BK168"/>
  <c r="J156"/>
  <c r="J150"/>
  <c r="BK142"/>
  <c r="J135"/>
  <c r="BK131"/>
  <c r="BK96"/>
  <c r="J220"/>
  <c r="BK210"/>
  <c r="J199"/>
  <c r="J191"/>
  <c r="BK180"/>
  <c r="BK172"/>
  <c r="BK169"/>
  <c r="J157"/>
  <c r="J148"/>
  <c r="BK140"/>
  <c r="J130"/>
  <c r="J123"/>
  <c r="J114"/>
  <c r="J106"/>
  <c r="J91"/>
  <c r="BK120"/>
  <c r="BK106"/>
  <c r="J98"/>
  <c r="BK87"/>
  <c r="J224"/>
  <c r="BK216"/>
  <c r="J209"/>
  <c r="BK205"/>
  <c r="BK191"/>
  <c r="J184"/>
  <c r="J172"/>
  <c r="J160"/>
  <c r="J154"/>
  <c r="BK146"/>
  <c r="BK135"/>
  <c r="BK114"/>
  <c r="J104"/>
  <c r="BK89"/>
  <c r="J217"/>
  <c r="BK211"/>
  <c r="BK206"/>
  <c r="J200"/>
  <c r="BK193"/>
  <c r="BK182"/>
  <c r="J177"/>
  <c r="BK171"/>
  <c r="BK165"/>
  <c r="BK154"/>
  <c r="J146"/>
  <c r="BK139"/>
  <c r="BK132"/>
  <c r="J124"/>
  <c r="J222"/>
  <c r="J216"/>
  <c r="BK203"/>
  <c r="BK197"/>
  <c r="J189"/>
  <c r="J179"/>
  <c r="J171"/>
  <c r="J168"/>
  <c r="J162"/>
  <c r="BK151"/>
  <c r="J143"/>
  <c r="J131"/>
  <c r="J126"/>
  <c r="J120"/>
  <c r="J102"/>
  <c r="J93"/>
  <c r="BK166"/>
  <c r="J116"/>
  <c r="BK100"/>
  <c r="J95"/>
  <c i="1" r="AS54"/>
  <c i="2" r="BK225"/>
  <c r="J219"/>
  <c r="J211"/>
  <c r="BK204"/>
  <c r="BK189"/>
  <c r="J182"/>
  <c r="BK164"/>
  <c r="BK157"/>
  <c r="BK148"/>
  <c r="J139"/>
  <c r="BK116"/>
  <c r="BK108"/>
  <c r="BK98"/>
  <c r="BK224"/>
  <c r="BK214"/>
  <c r="J210"/>
  <c r="J205"/>
  <c r="BK199"/>
  <c r="BK192"/>
  <c r="J180"/>
  <c r="BK174"/>
  <c r="J166"/>
  <c r="BK153"/>
  <c r="J145"/>
  <c r="J140"/>
  <c r="BK130"/>
  <c r="BK95"/>
  <c r="J221"/>
  <c r="J214"/>
  <c r="J202"/>
  <c r="J192"/>
  <c r="J185"/>
  <c r="BK176"/>
  <c r="J170"/>
  <c r="J164"/>
  <c r="BK156"/>
  <c r="BK145"/>
  <c r="J133"/>
  <c r="BK128"/>
  <c r="J122"/>
  <c r="BK110"/>
  <c r="J100"/>
  <c r="J89"/>
  <c r="BK118"/>
  <c r="BK104"/>
  <c r="BK93"/>
  <c r="BK220"/>
  <c r="J212"/>
  <c r="J206"/>
  <c r="J193"/>
  <c r="BK187"/>
  <c r="J174"/>
  <c r="BK162"/>
  <c r="BK155"/>
  <c r="J142"/>
  <c r="J132"/>
  <c r="J112"/>
  <c r="BK102"/>
  <c r="J225"/>
  <c r="BK219"/>
  <c r="BK212"/>
  <c r="BK209"/>
  <c r="J203"/>
  <c r="J197"/>
  <c r="J187"/>
  <c r="J176"/>
  <c r="J169"/>
  <c r="BK160"/>
  <c r="J151"/>
  <c r="BK143"/>
  <c r="BK133"/>
  <c r="BK126"/>
  <c r="BK122"/>
  <c r="J87"/>
  <c r="BK217"/>
  <c r="J204"/>
  <c r="J196"/>
  <c r="BK184"/>
  <c r="J175"/>
  <c r="J165"/>
  <c r="J158"/>
  <c r="J155"/>
  <c r="BK150"/>
  <c r="BK137"/>
  <c r="BK124"/>
  <c r="J118"/>
  <c r="J108"/>
  <c r="BK99"/>
  <c r="J128"/>
  <c r="BK112"/>
  <c r="J99"/>
  <c r="BK91"/>
  <c l="1" r="R86"/>
  <c r="T86"/>
  <c r="BK152"/>
  <c r="J152"/>
  <c r="J61"/>
  <c r="P152"/>
  <c r="R152"/>
  <c r="T152"/>
  <c r="BK159"/>
  <c r="J159"/>
  <c r="J62"/>
  <c r="P159"/>
  <c r="R159"/>
  <c r="T159"/>
  <c r="BK181"/>
  <c r="J181"/>
  <c r="J63"/>
  <c r="P181"/>
  <c r="R181"/>
  <c r="T181"/>
  <c r="BK195"/>
  <c r="J195"/>
  <c r="J64"/>
  <c r="P195"/>
  <c r="R195"/>
  <c r="T195"/>
  <c r="BK223"/>
  <c r="J223"/>
  <c r="J65"/>
  <c r="R223"/>
  <c r="BK86"/>
  <c r="J86"/>
  <c r="J60"/>
  <c r="P223"/>
  <c r="P86"/>
  <c r="P85"/>
  <c i="1" r="AU55"/>
  <c i="2" r="T223"/>
  <c r="J52"/>
  <c r="J54"/>
  <c r="BE87"/>
  <c r="BE122"/>
  <c r="BE123"/>
  <c r="BE124"/>
  <c r="BE164"/>
  <c r="E48"/>
  <c r="BE95"/>
  <c r="BE96"/>
  <c r="BE98"/>
  <c r="BE135"/>
  <c r="BE143"/>
  <c r="BE148"/>
  <c r="BE150"/>
  <c r="BE154"/>
  <c r="BE155"/>
  <c r="BE160"/>
  <c r="BE162"/>
  <c r="BE168"/>
  <c r="BE170"/>
  <c r="BE171"/>
  <c r="BE174"/>
  <c r="BE175"/>
  <c r="BE179"/>
  <c r="BE182"/>
  <c r="BE189"/>
  <c r="BE192"/>
  <c r="BE196"/>
  <c r="BE208"/>
  <c r="BE209"/>
  <c r="BE216"/>
  <c r="F55"/>
  <c r="BE89"/>
  <c r="BE102"/>
  <c r="BE108"/>
  <c r="BE112"/>
  <c r="BE114"/>
  <c r="BE116"/>
  <c r="BE118"/>
  <c r="BE120"/>
  <c r="BE137"/>
  <c r="BE139"/>
  <c r="BE142"/>
  <c r="BE145"/>
  <c r="BE157"/>
  <c r="BE166"/>
  <c r="BE172"/>
  <c r="BE177"/>
  <c r="BE185"/>
  <c r="BE191"/>
  <c r="BE197"/>
  <c r="BE200"/>
  <c r="BE202"/>
  <c r="BE205"/>
  <c r="BE211"/>
  <c r="BE213"/>
  <c r="BE214"/>
  <c r="BE217"/>
  <c r="BE220"/>
  <c r="BE221"/>
  <c r="BE222"/>
  <c r="BE224"/>
  <c r="BE225"/>
  <c r="BE91"/>
  <c r="BE93"/>
  <c r="BE99"/>
  <c r="BE100"/>
  <c r="BE104"/>
  <c r="BE106"/>
  <c r="BE110"/>
  <c r="BE126"/>
  <c r="BE128"/>
  <c r="BE130"/>
  <c r="BE131"/>
  <c r="BE132"/>
  <c r="BE133"/>
  <c r="BE140"/>
  <c r="BE146"/>
  <c r="BE151"/>
  <c r="BE153"/>
  <c r="BE156"/>
  <c r="BE158"/>
  <c r="BE165"/>
  <c r="BE169"/>
  <c r="BE176"/>
  <c r="BE180"/>
  <c r="BE184"/>
  <c r="BE187"/>
  <c r="BE193"/>
  <c r="BE199"/>
  <c r="BE203"/>
  <c r="BE204"/>
  <c r="BE206"/>
  <c r="BE210"/>
  <c r="BE212"/>
  <c r="BE219"/>
  <c r="F37"/>
  <c i="1" r="BD55"/>
  <c r="BD54"/>
  <c r="W33"/>
  <c i="2" r="J34"/>
  <c i="1" r="AW55"/>
  <c i="2" r="F35"/>
  <c i="1" r="BB55"/>
  <c r="BB54"/>
  <c r="W31"/>
  <c i="2" r="F36"/>
  <c i="1" r="BC55"/>
  <c r="BC54"/>
  <c r="AY54"/>
  <c i="2" r="F34"/>
  <c i="1" r="BA55"/>
  <c r="BA54"/>
  <c r="W30"/>
  <c r="AU54"/>
  <c i="2" l="1" r="T85"/>
  <c r="R85"/>
  <c r="BK85"/>
  <c r="J85"/>
  <c r="J59"/>
  <c i="1" r="AX54"/>
  <c i="2" r="J33"/>
  <c i="1" r="AV55"/>
  <c r="AT55"/>
  <c r="AW54"/>
  <c r="AK30"/>
  <c r="W32"/>
  <c i="2" r="F33"/>
  <c i="1" r="AZ55"/>
  <c r="AZ54"/>
  <c r="AV54"/>
  <c r="AK29"/>
  <c l="1" r="AT54"/>
  <c r="W29"/>
  <c i="2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<sst xmlns="http://schemas.openxmlformats.org/spreadsheetml/2006/main">
  <si>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</si>
  <si>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</si>
  <si>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</si>
  <si>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</si>
  <si>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</si>
  <si>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{bb8c6f56-c4fe-4d1b-9d92-a7258403e17c}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</si>
  <si>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</si>
  <si>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</si>
  <si>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</si>
  <si>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</si>
  <si>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</si>
  <si>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</si>
  <si>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</si>
  <si>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</si>
  <si>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</si>
  <si>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</si>
  <si>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</si>
  <si>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5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</si>
  <si>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</si>
  <si>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</si>
  <si>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</si>
  <si>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</si>
  <si>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</si>
  <si>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</si>
  <si>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</si>
  <si>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</si>
  <si>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</si>
  <si>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</si>
  <si>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</si>
  <si>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</si>
  <si>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</si>
  <si>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</si>
  <si>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</si>
  <si>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</si>
  <si>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</si>
  <si>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</si>
  <si>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</si>
  <si>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</si>
  <si>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</si>
  <si>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</si>
  <si>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</si>
  <si>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</si>
  <si>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</si>
  <si>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</si>
  <si>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</si>
  <si>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</si>
  <si>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</si>
  <si>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</si>
  <si>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</si>
  <si>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</si>
  <si>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</si>
  <si>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</si>
  <si>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</si>
  <si>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</si>
  <si>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</si>
  <si>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</si>
  <si>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</si>
  <si>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</si>
  <si>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</si>
  <si>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</si>
  <si>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</si>
  <si>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</si>
  <si>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</si>
  <si>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</si>
  <si>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</si>
  <si>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</si>
  <si>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</si>
  <si>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</si>
  <si>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</si>
  <si>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</si>
  <si>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</si>
  <si>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</si>
  <si>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</si>
  <si>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</si>
  <si>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</si>
  <si>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</si>
  <si>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</si>
  <si>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</si>
  <si>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</si>
  <si>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</si>
  <si>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</si>
  <si>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USEK-5</t>
  </si>
  <si>
    <t>Rozvoj NSVS v Ústí nad Labem – optická část, úsek č.5 - připojení objektu 30</t>
  </si>
  <si>
    <t>STA</t>
  </si>
  <si>
    <t>1</t>
  </si>
  <si>
    <t>{3814402e-8e7f-4a87-98f5-c3ac8940d900}</t>
  </si>
  <si>
    <t>2</t>
  </si>
  <si>
    <t>KRYCÍ LIST SOUPISU PRACÍ</t>
  </si>
  <si>
    <t>Objekt:</t>
  </si>
  <si>
    <t>USEK-5 - Rozvoj NSVS v Ústí nad Labem – optická část, úsek č.5 - připojení objektu 30</t>
  </si>
  <si>
    <t>REKAPITULACE ČLENĚNÍ SOUPISU PRACÍ</t>
  </si>
  <si>
    <t>Kód dílu - Popis</t>
  </si>
  <si>
    <t>Cena celkem [CZK]</t>
  </si>
  <si>
    <t>-1</t>
  </si>
  <si>
    <t>D1 - zemní práce, sondy, komory</t>
  </si>
  <si>
    <t>D2 - příprava trubek</t>
  </si>
  <si>
    <t>D3 - vnitřní trasování</t>
  </si>
  <si>
    <t>D4 - instalace 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</si>
  <si>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</si>
  <si>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</si>
  <si>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</si>
  <si>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</si>
  <si>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</si>
  <si>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</si>
  <si>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</si>
  <si>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</si>
  <si>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</si>
  <si>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</si>
  <si>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</si>
  <si>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</si>
  <si>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</si>
  <si>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</si>
  <si>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</si>
  <si>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</si>
  <si>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</si>
  <si>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</si>
  <si>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</si>
  <si>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</si>
  <si>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</si>
  <si>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</si>
  <si>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</si>
  <si>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</si>
  <si>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</si>
  <si>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</si>
  <si>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</si>
  <si>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</si>
  <si>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</si>
  <si>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</si>
  <si>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</si>
  <si>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</si>
  <si>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6</t>
  </si>
  <si>
    <t>https://podminky.urs.cz/item/CS_URS_2025_02/468021221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</si>
  <si>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</si>
  <si>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</si>
  <si>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</t>
  </si>
  <si>
    <t>https://podminky.urs.cz/item/CS_URS_2025_02/460911122</t>
  </si>
  <si>
    <t>5</t>
  </si>
  <si>
    <t>M</t>
  </si>
  <si>
    <t>59245090</t>
  </si>
  <si>
    <t>dlažba zámková betonová profilová 230x140mm tl 80mm přírodní</t>
  </si>
  <si>
    <t>10</t>
  </si>
  <si>
    <t>977151114</t>
  </si>
  <si>
    <t>Jádrové vrty diamantovými korunkami do stavebních materiálů (železobetonu, betonu, cihel, obkladů, dlažeb, kamene) průměru přes 50 do 60 mm</t>
  </si>
  <si>
    <t>m</t>
  </si>
  <si>
    <t>https://podminky.urs.cz/item/CS_URS_2025_02/977151114</t>
  </si>
  <si>
    <t>7</t>
  </si>
  <si>
    <t>R0146001</t>
  </si>
  <si>
    <t>Utěsnění proti vlhkosti prostupu</t>
  </si>
  <si>
    <t>kpl</t>
  </si>
  <si>
    <t>14</t>
  </si>
  <si>
    <t>R0101004</t>
  </si>
  <si>
    <t>Zatěsnění vstupu do objektu proti vlhkosti</t>
  </si>
  <si>
    <t>ks</t>
  </si>
  <si>
    <t>16</t>
  </si>
  <si>
    <t>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</si>
  <si>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</si>
  <si>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</si>
  <si>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</si>
  <si>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18</t>
  </si>
  <si>
    <t>https://podminky.urs.cz/item/CS_URS_2025_02/460131113</t>
  </si>
  <si>
    <t>174111101</t>
  </si>
  <si>
    <t>Zásyp sypaninou z jakékoliv horniny ručně s uložením výkopku ve vrstvách se zhutněním jam, šachet, rýh nebo kolem objektů v těchto vykopávkách</t>
  </si>
  <si>
    <t>20</t>
  </si>
  <si>
    <t>https://podminky.urs.cz/item/CS_URS_2025_02/174111101</t>
  </si>
  <si>
    <t>11</t>
  </si>
  <si>
    <t>460341111</t>
  </si>
  <si>
    <t>Vodorovné přemístění (odvoz) horniny dopravními prostředky včetně složení, bez naložení a rozprostření jakékoliv třídy, na vzdálenost do 50 m</t>
  </si>
  <si>
    <t>22</t>
  </si>
  <si>
    <t>https://podminky.urs.cz/item/CS_URS_2025_02/460341111</t>
  </si>
  <si>
    <t>469972111</t>
  </si>
  <si>
    <t>Odvoz suti a vybouraných hmot odvoz suti a vybouraných hmot do 1 km</t>
  </si>
  <si>
    <t>t</t>
  </si>
  <si>
    <t>24</t>
  </si>
  <si>
    <t>https://podminky.urs.cz/item/CS_URS_2025_02/469972111</t>
  </si>
  <si>
    <t>13</t>
  </si>
  <si>
    <t>469972121</t>
  </si>
  <si>
    <t>Odvoz suti a vybouraných hmot odvoz suti a vybouraných hmot Příplatek k ceně za každý další i započatý 1 km</t>
  </si>
  <si>
    <t>26</t>
  </si>
  <si>
    <t>https://podminky.urs.cz/item/CS_URS_2025_02/469972121</t>
  </si>
  <si>
    <t>469973120</t>
  </si>
  <si>
    <t>Poplatek za uložení stavebního odpadu (skládkovné) na recyklační skládce z prostého betonu zatříděného do Katalogu odpadů pod kódem 17 01 01</t>
  </si>
  <si>
    <t>28</t>
  </si>
  <si>
    <t>https://podminky.urs.cz/item/CS_URS_2025_02/469973120</t>
  </si>
  <si>
    <t>15</t>
  </si>
  <si>
    <t>171201231</t>
  </si>
  <si>
    <t>Poplatek za uložení stavebního odpadu na recyklační skládce (skládkovné) zeminy a kamení zatříděného do Katalogu odpadů pod kódem 17 05 04</t>
  </si>
  <si>
    <t>30</t>
  </si>
  <si>
    <t>https://podminky.urs.cz/item/CS_URS_2025_02/171201231</t>
  </si>
  <si>
    <t>460061141</t>
  </si>
  <si>
    <t>Zabezpečení výkopu a objektů ocelové mobilní oplocení výšky do 1,5 m zřízení</t>
  </si>
  <si>
    <t>32</t>
  </si>
  <si>
    <t>https://podminky.urs.cz/item/CS_URS_2025_02/460061141</t>
  </si>
  <si>
    <t>17</t>
  </si>
  <si>
    <t>460061142</t>
  </si>
  <si>
    <t>Zabezpečení výkopu a objektů ocelové mobilní oplocení výšky do 1,5 m odstranění</t>
  </si>
  <si>
    <t>34</t>
  </si>
  <si>
    <t>https://podminky.urs.cz/item/CS_URS_2025_02/460061142</t>
  </si>
  <si>
    <t>460061171</t>
  </si>
  <si>
    <t>Zabezpečení výkopu a objektů výstražná páska včetně dodávky materiálu zřízení a odstranění</t>
  </si>
  <si>
    <t>36</t>
  </si>
  <si>
    <t>https://podminky.urs.cz/item/CS_URS_2025_02/460061171</t>
  </si>
  <si>
    <t>19</t>
  </si>
  <si>
    <t>460661412</t>
  </si>
  <si>
    <t>Kabelové lože z písku včetně podsypu, zhutnění a urovnání povrchu pro kabely nn zakryté plastovými deskami (materiál ve specifikaci), šířky přes 25 do 50 cm</t>
  </si>
  <si>
    <t>38</t>
  </si>
  <si>
    <t>https://podminky.urs.cz/item/CS_URS_2025_02/460661412</t>
  </si>
  <si>
    <t>58981100</t>
  </si>
  <si>
    <t>recyklát směsný frakce 0/16</t>
  </si>
  <si>
    <t>40</t>
  </si>
  <si>
    <t>R0101001</t>
  </si>
  <si>
    <t>Krycí deska kabelová PE 150 x 1000 x 4 mm</t>
  </si>
  <si>
    <t>42</t>
  </si>
  <si>
    <t>460671112</t>
  </si>
  <si>
    <t>Výstražné prvky pro krytí kabelů včetně vyrovnání povrchu rýhy, rozvinutí a uložení fólie, šířky přes 20 do 25 cm</t>
  </si>
  <si>
    <t>44</t>
  </si>
  <si>
    <t>https://podminky.urs.cz/item/CS_URS_2025_02/460671112</t>
  </si>
  <si>
    <t>23</t>
  </si>
  <si>
    <t>460581131</t>
  </si>
  <si>
    <t>Úprava terénu uvedení nezpevněného terénu do původního stavu v místě dočasného uložení výkopku s vyhrabáním, srovnáním a částečným dosetím trávy</t>
  </si>
  <si>
    <t>46</t>
  </si>
  <si>
    <t>https://podminky.urs.cz/item/CS_URS_2025_02/460581131</t>
  </si>
  <si>
    <t>181411131</t>
  </si>
  <si>
    <t>Založení trávníku na půdě předem připravené plochy do 1000 m2 výsevem včetně utažení parkového v rovině nebo na svahu do 1:5</t>
  </si>
  <si>
    <t>48</t>
  </si>
  <si>
    <t>https://podminky.urs.cz/item/CS_URS_2025_02/181411131</t>
  </si>
  <si>
    <t>25</t>
  </si>
  <si>
    <t>00572410</t>
  </si>
  <si>
    <t>osivo směs travní parková</t>
  </si>
  <si>
    <t>kg</t>
  </si>
  <si>
    <t>50</t>
  </si>
  <si>
    <t>R0101006</t>
  </si>
  <si>
    <t>rozprostření zeminy -substrátu</t>
  </si>
  <si>
    <t>52</t>
  </si>
  <si>
    <t>27</t>
  </si>
  <si>
    <t>10371500</t>
  </si>
  <si>
    <t>substrát pro trávníky VL</t>
  </si>
  <si>
    <t>54</t>
  </si>
  <si>
    <t>451541111</t>
  </si>
  <si>
    <t>Lože pod potrubí, stoky a drobné objekty v otevřeném výkopu ze štěrkodrtě 0-63 mm</t>
  </si>
  <si>
    <t>56</t>
  </si>
  <si>
    <t>https://podminky.urs.cz/item/CS_URS_2025_02/451541111</t>
  </si>
  <si>
    <t>29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</si>
  <si>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</si>
  <si>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</si>
  <si>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58</t>
  </si>
  <si>
    <t>https://podminky.urs.cz/item/CS_URS_2025_02/212752101</t>
  </si>
  <si>
    <t>460841122</t>
  </si>
  <si>
    <t>Osazení kabelové komory z plastů pro běžné zatížení komorového dílu z polyetylénu HDPE půdorysné plochy přes 1,0 m2 do 1,5 m2, světlé hloubky přes 0,7 do 1,0 m</t>
  </si>
  <si>
    <t>kus</t>
  </si>
  <si>
    <t>60</t>
  </si>
  <si>
    <t>https://podminky.urs.cz/item/CS_URS_2025_02/460841122</t>
  </si>
  <si>
    <t>31</t>
  </si>
  <si>
    <t>R3278586</t>
  </si>
  <si>
    <t>podzemní kabelová komora PVC, rozměr 800 x 800 x 760</t>
  </si>
  <si>
    <t>62</t>
  </si>
  <si>
    <t>460841152</t>
  </si>
  <si>
    <t>Osazení víka z ocele, litiny, betonu přes 1,0 do 1,5 m2 pro kabelové komory z plastů pro běžné zatížení</t>
  </si>
  <si>
    <t>64</t>
  </si>
  <si>
    <t>https://podminky.urs.cz/item/CS_URS_2025_02/460841152</t>
  </si>
  <si>
    <t>33</t>
  </si>
  <si>
    <t>R3278596</t>
  </si>
  <si>
    <t>víko plast A15 pro KK 800 x 800</t>
  </si>
  <si>
    <t>66</t>
  </si>
  <si>
    <t>210890001</t>
  </si>
  <si>
    <t>Montáž označovacích nebo trasovacích prvků pro kabely a vodiče ball markeru</t>
  </si>
  <si>
    <t>68</t>
  </si>
  <si>
    <t>https://podminky.urs.cz/item/CS_URS_2025_02/210890001</t>
  </si>
  <si>
    <t>35</t>
  </si>
  <si>
    <t>34571965</t>
  </si>
  <si>
    <t>ball marker - lokalizace podzemních sítí</t>
  </si>
  <si>
    <t>70</t>
  </si>
  <si>
    <t>460010025</t>
  </si>
  <si>
    <t>Vytyčení trasy inženýrských sítí v zastavěném prostoru</t>
  </si>
  <si>
    <t>km</t>
  </si>
  <si>
    <t>72</t>
  </si>
  <si>
    <t>https://podminky.urs.cz/item/CS_URS_2025_02/460010025</t>
  </si>
  <si>
    <t>37</t>
  </si>
  <si>
    <t>012164000</t>
  </si>
  <si>
    <t>Vytyčení a zaměření inženýrských sítí</t>
  </si>
  <si>
    <t>74</t>
  </si>
  <si>
    <t>https://podminky.urs.cz/item/CS_URS_2025_02/012164000</t>
  </si>
  <si>
    <t>R8711281</t>
  </si>
  <si>
    <t>geodetické vytýčení průběhu stávající optické trasy</t>
  </si>
  <si>
    <t>76</t>
  </si>
  <si>
    <t>39</t>
  </si>
  <si>
    <t>R8411338</t>
  </si>
  <si>
    <t>geodetické zaměření sond a KK</t>
  </si>
  <si>
    <t>78</t>
  </si>
  <si>
    <t>D2</t>
  </si>
  <si>
    <t>příprava trubek</t>
  </si>
  <si>
    <t>R0301003</t>
  </si>
  <si>
    <t>pokládka trubky HDPE 40/33 do výkopu</t>
  </si>
  <si>
    <t>80</t>
  </si>
  <si>
    <t>41</t>
  </si>
  <si>
    <t>34571802</t>
  </si>
  <si>
    <t>chránička optického kabelu HDPE jednoplášťová bezhalogenová D 40/33mm</t>
  </si>
  <si>
    <t>82</t>
  </si>
  <si>
    <t>R4700207</t>
  </si>
  <si>
    <t>montáž spojky MATRIX-T 40/40/40</t>
  </si>
  <si>
    <t>84</t>
  </si>
  <si>
    <t>43</t>
  </si>
  <si>
    <t>R2884854</t>
  </si>
  <si>
    <t>spojka MATRIX-T 40/40/40</t>
  </si>
  <si>
    <t>86</t>
  </si>
  <si>
    <t>R34571484</t>
  </si>
  <si>
    <t>montáž kabelové průchodky HDPE 40 / OK</t>
  </si>
  <si>
    <t>88</t>
  </si>
  <si>
    <t>45</t>
  </si>
  <si>
    <t>R34571485</t>
  </si>
  <si>
    <t>kabelová průchodka HDPE 40 / OK</t>
  </si>
  <si>
    <t>90</t>
  </si>
  <si>
    <t>D3</t>
  </si>
  <si>
    <t>vnitřní trasování</t>
  </si>
  <si>
    <t>220261661</t>
  </si>
  <si>
    <t>Značení trasy vedení</t>
  </si>
  <si>
    <t>92</t>
  </si>
  <si>
    <t>https://podminky.urs.cz/item/CS_URS_2025_02/220261661</t>
  </si>
  <si>
    <t>47</t>
  </si>
  <si>
    <t>468091332</t>
  </si>
  <si>
    <t>Vysekání kapes a výklenků v cihel zdivu pro elektroinstalační zařízení pl přes 0,10 do 0,16 m2 a hl přes 15 do 30 cm</t>
  </si>
  <si>
    <t>94</t>
  </si>
  <si>
    <t>https://podminky.urs.cz/item/CS_URS_2025_02/468091332</t>
  </si>
  <si>
    <t>R5021849</t>
  </si>
  <si>
    <t>krabice rozvodná 233x175x78mm s víkem (ref. KT250)</t>
  </si>
  <si>
    <t>96</t>
  </si>
  <si>
    <t>49</t>
  </si>
  <si>
    <t>58541250</t>
  </si>
  <si>
    <t>sádra bílá</t>
  </si>
  <si>
    <t>98</t>
  </si>
  <si>
    <t>622316121</t>
  </si>
  <si>
    <t>Sanační vápenná jednovrstvá omítka vnějších stěn nanášená ručně</t>
  </si>
  <si>
    <t>100</t>
  </si>
  <si>
    <t>https://podminky.urs.cz/item/CS_URS_2025_02/622316121</t>
  </si>
  <si>
    <t>51</t>
  </si>
  <si>
    <t>WBR.SAZ85125</t>
  </si>
  <si>
    <t>webersan restauro - vápenná sanační omítka</t>
  </si>
  <si>
    <t>102</t>
  </si>
  <si>
    <t>R4467636</t>
  </si>
  <si>
    <t>výmalba stěny - oprava poškozených ploch</t>
  </si>
  <si>
    <t>104</t>
  </si>
  <si>
    <t>53</t>
  </si>
  <si>
    <t>R202602130930</t>
  </si>
  <si>
    <t>Vápenná malířská barva vnitřní bílá</t>
  </si>
  <si>
    <t>litr</t>
  </si>
  <si>
    <t>866129539</t>
  </si>
  <si>
    <t>R5812733</t>
  </si>
  <si>
    <t>prostup stropem</t>
  </si>
  <si>
    <t>108</t>
  </si>
  <si>
    <t>55</t>
  </si>
  <si>
    <t>741920442</t>
  </si>
  <si>
    <t>Ucpávka prostupu kabelového svazku tmelem otvor D 120 mm zaplnění prostupu kabely z 10% stropem tl 150 mm požární odolnost EI 90</t>
  </si>
  <si>
    <t>110</t>
  </si>
  <si>
    <t>https://podminky.urs.cz/item/CS_URS_2025_02/741920442</t>
  </si>
  <si>
    <t>59081010</t>
  </si>
  <si>
    <t>tmel požárně ochranný protipožární zpěňující</t>
  </si>
  <si>
    <t>112</t>
  </si>
  <si>
    <t>57</t>
  </si>
  <si>
    <t>R5268417</t>
  </si>
  <si>
    <t>montáž lišty 80x40</t>
  </si>
  <si>
    <t>114</t>
  </si>
  <si>
    <t>34573016</t>
  </si>
  <si>
    <t>kanál elektroinstalační bezhalogenový 80x40mm</t>
  </si>
  <si>
    <t>116</t>
  </si>
  <si>
    <t>59</t>
  </si>
  <si>
    <t>742330023</t>
  </si>
  <si>
    <t>Montáž vyvazovacího panelu 1U</t>
  </si>
  <si>
    <t>118</t>
  </si>
  <si>
    <t>https://podminky.urs.cz/item/CS_URS_2025_02/742330023</t>
  </si>
  <si>
    <t>37451145</t>
  </si>
  <si>
    <t>panel vyvazovací 5x plastové oko s průchody 1U 19"</t>
  </si>
  <si>
    <t>120</t>
  </si>
  <si>
    <t>61</t>
  </si>
  <si>
    <t>R0301015</t>
  </si>
  <si>
    <t>drobný čistící a montážní materiál</t>
  </si>
  <si>
    <t>Kč</t>
  </si>
  <si>
    <t>122</t>
  </si>
  <si>
    <t>D4</t>
  </si>
  <si>
    <t>instalace OK</t>
  </si>
  <si>
    <t>220182035</t>
  </si>
  <si>
    <t>Zhotovení a zrušení náběhu s výstupem při zafukování optických kabelů do obsazené trubky</t>
  </si>
  <si>
    <t>124</t>
  </si>
  <si>
    <t>https://podminky.urs.cz/item/CS_URS_2025_02/220182035</t>
  </si>
  <si>
    <t>63</t>
  </si>
  <si>
    <t>R74212895</t>
  </si>
  <si>
    <t>Pofouknutí stávajícího mOK v MT- rezerva mOK</t>
  </si>
  <si>
    <t>126</t>
  </si>
  <si>
    <t>742124011</t>
  </si>
  <si>
    <t>Montáž kabelů datových optických pro vnitřní rozvody do trubky zatažením</t>
  </si>
  <si>
    <t>128</t>
  </si>
  <si>
    <t>https://podminky.urs.cz/item/CS_URS_2025_02/742124011</t>
  </si>
  <si>
    <t>65</t>
  </si>
  <si>
    <t>220182032</t>
  </si>
  <si>
    <t>Zatažení optického kabelu do ochranné HDPE trubky - smyčkování kabelu 100 m dlouhého</t>
  </si>
  <si>
    <t>130</t>
  </si>
  <si>
    <t>https://podminky.urs.cz/item/CS_URS_2025_02/220182032</t>
  </si>
  <si>
    <t>210051121</t>
  </si>
  <si>
    <t>Odvinutí a připevnění kabelové rezervy do držáku pro SDOK délky 30 m</t>
  </si>
  <si>
    <t>132</t>
  </si>
  <si>
    <t>https://podminky.urs.cz/item/CS_URS_2025_02/210051121</t>
  </si>
  <si>
    <t>67</t>
  </si>
  <si>
    <t>34123050</t>
  </si>
  <si>
    <t>kabel datový optický OS univerzální 12 vláken 9/125 plášť FR-LSOH</t>
  </si>
  <si>
    <t>134</t>
  </si>
  <si>
    <t>34571945</t>
  </si>
  <si>
    <t>lubrikant pro zafukování kabelů do mikrotrubiček koncentrovaný</t>
  </si>
  <si>
    <t>136</t>
  </si>
  <si>
    <t>69</t>
  </si>
  <si>
    <t>945421110</t>
  </si>
  <si>
    <t>Hydraulická zvedací plošina na automobilovém podvozku výška zdvihu do 18 m včetně obsluhy</t>
  </si>
  <si>
    <t>hod</t>
  </si>
  <si>
    <t>138</t>
  </si>
  <si>
    <t>https://podminky.urs.cz/item/CS_URS_2025_02/945421110</t>
  </si>
  <si>
    <t>D5</t>
  </si>
  <si>
    <t>ukončení vláken</t>
  </si>
  <si>
    <t>R8988174</t>
  </si>
  <si>
    <t>práce ve stávajícím DR</t>
  </si>
  <si>
    <t>140</t>
  </si>
  <si>
    <t>71</t>
  </si>
  <si>
    <t>220182421</t>
  </si>
  <si>
    <t>Montáž vany do 19" optického rozvaděče</t>
  </si>
  <si>
    <t>142</t>
  </si>
  <si>
    <t>https://podminky.urs.cz/item/CS_URS_2025_02/220182421</t>
  </si>
  <si>
    <t>35759000</t>
  </si>
  <si>
    <t>vana optická neosazená výsuvná 1U 1xkazeta pro 24 svárů 24xSC simplex</t>
  </si>
  <si>
    <t>144</t>
  </si>
  <si>
    <t>73</t>
  </si>
  <si>
    <t>220870212</t>
  </si>
  <si>
    <t>Montáž konstrukce rezervy optického kabelu</t>
  </si>
  <si>
    <t>146</t>
  </si>
  <si>
    <t>https://podminky.urs.cz/item/CS_URS_2025_02/220870212</t>
  </si>
  <si>
    <t>R9126269</t>
  </si>
  <si>
    <t>19" box rezerv 1U</t>
  </si>
  <si>
    <t>148</t>
  </si>
  <si>
    <t>75</t>
  </si>
  <si>
    <t>R8433142</t>
  </si>
  <si>
    <t>montáž optický adaptor</t>
  </si>
  <si>
    <t>150</t>
  </si>
  <si>
    <t>37459075</t>
  </si>
  <si>
    <t>adaptér optický E2000(APC) OS zelený simplex</t>
  </si>
  <si>
    <t>152</t>
  </si>
  <si>
    <t>77</t>
  </si>
  <si>
    <t>34343000</t>
  </si>
  <si>
    <t>ochrana teplem smrštitelná optického svaru 2,5x45mm</t>
  </si>
  <si>
    <t>154</t>
  </si>
  <si>
    <t>220182321</t>
  </si>
  <si>
    <t>Ukončení optického kabelu pigtailem</t>
  </si>
  <si>
    <t>vlákno</t>
  </si>
  <si>
    <t>156</t>
  </si>
  <si>
    <t>https://podminky.urs.cz/item/CS_URS_2025_02/220182321</t>
  </si>
  <si>
    <t>79</t>
  </si>
  <si>
    <t>37459125</t>
  </si>
  <si>
    <t>pigtail optický E2000(APC) OS 9/125 délka 1m</t>
  </si>
  <si>
    <t>158</t>
  </si>
  <si>
    <t>R9302911</t>
  </si>
  <si>
    <t>Instalace optického patchcordu 2m</t>
  </si>
  <si>
    <t>160</t>
  </si>
  <si>
    <t>81</t>
  </si>
  <si>
    <t>R3217998</t>
  </si>
  <si>
    <t>patchcord optický duplex délka 2m E2000(APC) / E2000(APC)</t>
  </si>
  <si>
    <t>162</t>
  </si>
  <si>
    <t>R5124647</t>
  </si>
  <si>
    <t>kompletace a montáž optické spojky malé - s kapacitou do 48vl</t>
  </si>
  <si>
    <t>164</t>
  </si>
  <si>
    <t>83</t>
  </si>
  <si>
    <t>34571926</t>
  </si>
  <si>
    <t>spojka optická kabelová zemní odklopná těsná pro max 48 svarů kabelové průchodky 2x D 8-10mm 2x D 5-8mm 8x D 2-3,5mm</t>
  </si>
  <si>
    <t>166</t>
  </si>
  <si>
    <t>R6108630</t>
  </si>
  <si>
    <t>práce ve stávající OS, demontáž, montáž, doplnění kazet</t>
  </si>
  <si>
    <t>168</t>
  </si>
  <si>
    <t>85</t>
  </si>
  <si>
    <t>170</t>
  </si>
  <si>
    <t>R4175573</t>
  </si>
  <si>
    <t>příprava OK pro ukončení, bez svárů vláken</t>
  </si>
  <si>
    <t>172</t>
  </si>
  <si>
    <t>87</t>
  </si>
  <si>
    <t>742124014</t>
  </si>
  <si>
    <t>Provedení svaru optického vlákna</t>
  </si>
  <si>
    <t>174</t>
  </si>
  <si>
    <t>https://podminky.urs.cz/item/CS_URS_2025_02/742124014</t>
  </si>
  <si>
    <t>176</t>
  </si>
  <si>
    <t>89</t>
  </si>
  <si>
    <t>R7393925</t>
  </si>
  <si>
    <t>komplexní měření optického vlákna (PM+OTDR) na dvou vln. délkách</t>
  </si>
  <si>
    <t>178</t>
  </si>
  <si>
    <t>R2838787</t>
  </si>
  <si>
    <t>vyhodnocení měřících protokolů</t>
  </si>
  <si>
    <t>180</t>
  </si>
  <si>
    <t>91</t>
  </si>
  <si>
    <t>182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</si>
  <si>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</si>
  <si>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</si>
  <si>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</si>
  <si>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</si>
  <si>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1024</t>
  </si>
  <si>
    <t>-1804477966</t>
  </si>
  <si>
    <t>93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</si>
  <si>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</si>
  <si>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</si>
  <si>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1725302790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</si>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</sst>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8021221" TargetMode="External" /><Relationship Id="rId4" Type="http://schemas.openxmlformats.org/officeDocument/2006/relationships/hyperlink" Target="https://podminky.urs.cz/item/CS_URS_2025_02/460911122" TargetMode="External" /><Relationship Id="rId5" Type="http://schemas.openxmlformats.org/officeDocument/2006/relationships/hyperlink" Target="https://podminky.urs.cz/item/CS_URS_2025_02/977151114" TargetMode="External" /><Relationship Id="rId6" Type="http://schemas.openxmlformats.org/officeDocument/2006/relationships/hyperlink" Target="https://podminky.urs.cz/item/CS_URS_2025_02/460131113" TargetMode="External" /><Relationship Id="rId7" Type="http://schemas.openxmlformats.org/officeDocument/2006/relationships/hyperlink" Target="https://podminky.urs.cz/item/CS_URS_2025_02/174111101" TargetMode="External" /><Relationship Id="rId8" Type="http://schemas.openxmlformats.org/officeDocument/2006/relationships/hyperlink" Target="https://podminky.urs.cz/item/CS_URS_2025_02/460341111" TargetMode="External" /><Relationship Id="rId9" Type="http://schemas.openxmlformats.org/officeDocument/2006/relationships/hyperlink" Target="https://podminky.urs.cz/item/CS_URS_2025_02/469972111" TargetMode="External" /><Relationship Id="rId10" Type="http://schemas.openxmlformats.org/officeDocument/2006/relationships/hyperlink" Target="https://podminky.urs.cz/item/CS_URS_2025_02/469972121" TargetMode="External" /><Relationship Id="rId11" Type="http://schemas.openxmlformats.org/officeDocument/2006/relationships/hyperlink" Target="https://podminky.urs.cz/item/CS_URS_2025_02/469973120" TargetMode="External" /><Relationship Id="rId12" Type="http://schemas.openxmlformats.org/officeDocument/2006/relationships/hyperlink" Target="https://podminky.urs.cz/item/CS_URS_2025_02/171201231" TargetMode="External" /><Relationship Id="rId13" Type="http://schemas.openxmlformats.org/officeDocument/2006/relationships/hyperlink" Target="https://podminky.urs.cz/item/CS_URS_2025_02/460061141" TargetMode="External" /><Relationship Id="rId14" Type="http://schemas.openxmlformats.org/officeDocument/2006/relationships/hyperlink" Target="https://podminky.urs.cz/item/CS_URS_2025_02/460061142" TargetMode="External" /><Relationship Id="rId15" Type="http://schemas.openxmlformats.org/officeDocument/2006/relationships/hyperlink" Target="https://podminky.urs.cz/item/CS_URS_2025_02/460061171" TargetMode="External" /><Relationship Id="rId16" Type="http://schemas.openxmlformats.org/officeDocument/2006/relationships/hyperlink" Target="https://podminky.urs.cz/item/CS_URS_2025_02/460661412" TargetMode="External" /><Relationship Id="rId17" Type="http://schemas.openxmlformats.org/officeDocument/2006/relationships/hyperlink" Target="https://podminky.urs.cz/item/CS_URS_2025_02/460671112" TargetMode="External" /><Relationship Id="rId18" Type="http://schemas.openxmlformats.org/officeDocument/2006/relationships/hyperlink" Target="https://podminky.urs.cz/item/CS_URS_2025_02/460581131" TargetMode="External" /><Relationship Id="rId19" Type="http://schemas.openxmlformats.org/officeDocument/2006/relationships/hyperlink" Target="https://podminky.urs.cz/item/CS_URS_2025_02/181411131" TargetMode="External" /><Relationship Id="rId20" Type="http://schemas.openxmlformats.org/officeDocument/2006/relationships/hyperlink" Target="https://podminky.urs.cz/item/CS_URS_2025_02/451541111" TargetMode="External" /><Relationship Id="rId21" Type="http://schemas.openxmlformats.org/officeDocument/2006/relationships/hyperlink" Target="https://podminky.urs.cz/item/CS_URS_2025_02/212752101" TargetMode="External" /><Relationship Id="rId22" Type="http://schemas.openxmlformats.org/officeDocument/2006/relationships/hyperlink" Target="https://podminky.urs.cz/item/CS_URS_2025_02/460841122" TargetMode="External" /><Relationship Id="rId23" Type="http://schemas.openxmlformats.org/officeDocument/2006/relationships/hyperlink" Target="https://podminky.urs.cz/item/CS_URS_2025_02/460841152" TargetMode="External" /><Relationship Id="rId24" Type="http://schemas.openxmlformats.org/officeDocument/2006/relationships/hyperlink" Target="https://podminky.urs.cz/item/CS_URS_2025_02/210890001" TargetMode="External" /><Relationship Id="rId25" Type="http://schemas.openxmlformats.org/officeDocument/2006/relationships/hyperlink" Target="https://podminky.urs.cz/item/CS_URS_2025_02/460010025" TargetMode="External" /><Relationship Id="rId26" Type="http://schemas.openxmlformats.org/officeDocument/2006/relationships/hyperlink" Target="https://podminky.urs.cz/item/CS_URS_2025_02/012164000" TargetMode="External" /><Relationship Id="rId27" Type="http://schemas.openxmlformats.org/officeDocument/2006/relationships/hyperlink" Target="https://podminky.urs.cz/item/CS_URS_2025_02/220261661" TargetMode="External" /><Relationship Id="rId28" Type="http://schemas.openxmlformats.org/officeDocument/2006/relationships/hyperlink" Target="https://podminky.urs.cz/item/CS_URS_2025_02/468091332" TargetMode="External" /><Relationship Id="rId29" Type="http://schemas.openxmlformats.org/officeDocument/2006/relationships/hyperlink" Target="https://podminky.urs.cz/item/CS_URS_2025_02/622316121" TargetMode="External" /><Relationship Id="rId30" Type="http://schemas.openxmlformats.org/officeDocument/2006/relationships/hyperlink" Target="https://podminky.urs.cz/item/CS_URS_2025_02/741920442" TargetMode="External" /><Relationship Id="rId31" Type="http://schemas.openxmlformats.org/officeDocument/2006/relationships/hyperlink" Target="https://podminky.urs.cz/item/CS_URS_2025_02/742330023" TargetMode="External" /><Relationship Id="rId32" Type="http://schemas.openxmlformats.org/officeDocument/2006/relationships/hyperlink" Target="https://podminky.urs.cz/item/CS_URS_2025_02/220182035" TargetMode="External" /><Relationship Id="rId33" Type="http://schemas.openxmlformats.org/officeDocument/2006/relationships/hyperlink" Target="https://podminky.urs.cz/item/CS_URS_2025_02/742124011" TargetMode="External" /><Relationship Id="rId34" Type="http://schemas.openxmlformats.org/officeDocument/2006/relationships/hyperlink" Target="https://podminky.urs.cz/item/CS_URS_2025_02/220182032" TargetMode="External" /><Relationship Id="rId35" Type="http://schemas.openxmlformats.org/officeDocument/2006/relationships/hyperlink" Target="https://podminky.urs.cz/item/CS_URS_2025_02/210051121" TargetMode="External" /><Relationship Id="rId36" Type="http://schemas.openxmlformats.org/officeDocument/2006/relationships/hyperlink" Target="https://podminky.urs.cz/item/CS_URS_2025_02/945421110" TargetMode="External" /><Relationship Id="rId37" Type="http://schemas.openxmlformats.org/officeDocument/2006/relationships/hyperlink" Target="https://podminky.urs.cz/item/CS_URS_2025_02/220182421" TargetMode="External" /><Relationship Id="rId38" Type="http://schemas.openxmlformats.org/officeDocument/2006/relationships/hyperlink" Target="https://podminky.urs.cz/item/CS_URS_2025_02/220870212" TargetMode="External" /><Relationship Id="rId39" Type="http://schemas.openxmlformats.org/officeDocument/2006/relationships/hyperlink" Target="https://podminky.urs.cz/item/CS_URS_2025_02/220182321" TargetMode="External" /><Relationship Id="rId40" Type="http://schemas.openxmlformats.org/officeDocument/2006/relationships/hyperlink" Target="https://podminky.urs.cz/item/CS_URS_2025_02/945421110" TargetMode="External" /><Relationship Id="rId41" Type="http://schemas.openxmlformats.org/officeDocument/2006/relationships/hyperlink" Target="https://podminky.urs.cz/item/CS_URS_2025_02/742124014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'USEK-5 - Rozvoj NSVS v Ús...'!J30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'USEK-5 - Rozvoj NSVS v Ús...'!P85</f>
        <v>0</v>
      </c>
      <c r="AV55" s="118">
        <f>'USEK-5 - Rozvoj NSVS v Ús...'!J33</f>
        <v>0</v>
      </c>
      <c r="AW55" s="118">
        <f>'USEK-5 - Rozvoj NSVS v Ús...'!J34</f>
        <v>0</v>
      </c>
      <c r="AX55" s="118">
        <f>'USEK-5 - Rozvoj NSVS v Ús...'!J35</f>
        <v>0</v>
      </c>
      <c r="AY55" s="118">
        <f>'USEK-5 - Rozvoj NSVS v Ús...'!J36</f>
        <v>0</v>
      </c>
      <c r="AZ55" s="118">
        <f>'USEK-5 - Rozvoj NSVS v Ús...'!F33</f>
        <v>0</v>
      </c>
      <c r="BA55" s="118">
        <f>'USEK-5 - Rozvoj NSVS v Ús...'!F34</f>
        <v>0</v>
      </c>
      <c r="BB55" s="118">
        <f>'USEK-5 - Rozvoj NSVS v Ús...'!F35</f>
        <v>0</v>
      </c>
      <c r="BC55" s="118">
        <f>'USEK-5 - Rozvoj NSVS v Ús...'!F36</f>
        <v>0</v>
      </c>
      <c r="BD55" s="120">
        <f>'USEK-5 - Rozvoj NSVS v Ús...'!F37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K5BbwVX1BT4QG4gSa6VSyi3kdD9e9BxYxDnBHK+GAj8BlEjnmynBBFGdUZ/S5PehG2NT9DE+Rb00SCDT/ZYPZg==" hashValue="19HrbZrxvNs01Fu8WJl5Fn8eJDd+2+7+GUe0YPirvr/qaTFcH5+InuY59nidh1/m5eopJg2c+z2kSUsv+hoGf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5 - Rozvoj NSVS v Ú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5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ROUND((SUM(BE85:BE225)),  2)</f>
        <v>0</v>
      </c>
      <c r="G33" s="36"/>
      <c r="H33" s="36"/>
      <c r="I33" s="142">
        <v>0.20999999999999999</v>
      </c>
      <c r="J33" s="141">
        <f>ROUND(((SUM(BE85:BE225))*I33),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ROUND((SUM(BF85:BF225)),  2)</f>
        <v>0</v>
      </c>
      <c r="G34" s="36"/>
      <c r="H34" s="36"/>
      <c r="I34" s="142">
        <v>0.12</v>
      </c>
      <c r="J34" s="141">
        <f>ROUND(((SUM(BF85:BF225))*I34),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ROUND((SUM(BG85:BG225)),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ROUND((SUM(BH85:BH225)),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ROUND((SUM(BI85:BI225)),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5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USEK-5 - Rozvoj NSVS v Ústí nad Labem – optická část, úsek č.5 - připojení objektu 30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J152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J159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J181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J195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J223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5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USEK-5 - Rozvoj NSVS v Ústí nad Labem – optická část, úsek č.5 - připojení objektu 30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P86+P152+P159+P181+P195+P223</f>
        <v>0</v>
      </c>
      <c r="Q85" s="94"/>
      <c r="R85" s="173">
        <f>R86+R152+R159+R181+R195+R223</f>
        <v>0</v>
      </c>
      <c r="S85" s="94"/>
      <c r="T85" s="174">
        <f>T86+T152+T159+T181+T195+T223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BK86+BK152+BK159+BK181+BK195+BK223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SUM(P87:P151)</f>
        <v>0</v>
      </c>
      <c r="Q86" s="184"/>
      <c r="R86" s="185">
        <f>SUM(R87:R151)</f>
        <v>0</v>
      </c>
      <c r="S86" s="184"/>
      <c r="T86" s="186">
        <f>SUM(T87:T151)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SUM(BK87:BK151)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6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6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33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119</v>
      </c>
      <c r="H91" s="194">
        <v>4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130</v>
      </c>
    </row>
    <row r="92" s="2" customFormat="1">
      <c r="A92" s="36"/>
      <c r="B92" s="37"/>
      <c r="C92" s="38"/>
      <c r="D92" s="203" t="s">
        <v>122</v>
      </c>
      <c r="E92" s="38"/>
      <c r="F92" s="204" t="s">
        <v>131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37.8" customHeight="1">
      <c r="A93" s="36"/>
      <c r="B93" s="37"/>
      <c r="C93" s="190" t="s">
        <v>121</v>
      </c>
      <c r="D93" s="190" t="s">
        <v>116</v>
      </c>
      <c r="E93" s="191" t="s">
        <v>132</v>
      </c>
      <c r="F93" s="192" t="s">
        <v>133</v>
      </c>
      <c r="G93" s="193" t="s">
        <v>119</v>
      </c>
      <c r="H93" s="194">
        <v>4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134</v>
      </c>
    </row>
    <row r="94" s="2" customFormat="1">
      <c r="A94" s="36"/>
      <c r="B94" s="37"/>
      <c r="C94" s="38"/>
      <c r="D94" s="203" t="s">
        <v>122</v>
      </c>
      <c r="E94" s="38"/>
      <c r="F94" s="204" t="s">
        <v>135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16.5" customHeight="1">
      <c r="A95" s="36"/>
      <c r="B95" s="37"/>
      <c r="C95" s="208" t="s">
        <v>136</v>
      </c>
      <c r="D95" s="208" t="s">
        <v>137</v>
      </c>
      <c r="E95" s="209" t="s">
        <v>138</v>
      </c>
      <c r="F95" s="210" t="s">
        <v>139</v>
      </c>
      <c r="G95" s="211" t="s">
        <v>119</v>
      </c>
      <c r="H95" s="212">
        <v>0.80000000000000004</v>
      </c>
      <c r="I95" s="213"/>
      <c r="J95" s="214">
        <f>ROUND(I95*H95,2)</f>
        <v>0</v>
      </c>
      <c r="K95" s="210" t="s">
        <v>120</v>
      </c>
      <c r="L95" s="215"/>
      <c r="M95" s="216" t="s">
        <v>19</v>
      </c>
      <c r="N95" s="217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134</v>
      </c>
      <c r="AT95" s="201" t="s">
        <v>137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 ht="24.15" customHeight="1">
      <c r="A96" s="36"/>
      <c r="B96" s="37"/>
      <c r="C96" s="190" t="s">
        <v>130</v>
      </c>
      <c r="D96" s="190" t="s">
        <v>116</v>
      </c>
      <c r="E96" s="191" t="s">
        <v>141</v>
      </c>
      <c r="F96" s="192" t="s">
        <v>142</v>
      </c>
      <c r="G96" s="193" t="s">
        <v>143</v>
      </c>
      <c r="H96" s="194">
        <v>1</v>
      </c>
      <c r="I96" s="195"/>
      <c r="J96" s="196">
        <f>ROUND(I96*H96,2)</f>
        <v>0</v>
      </c>
      <c r="K96" s="192" t="s">
        <v>120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121</v>
      </c>
      <c r="AT96" s="201" t="s">
        <v>116</v>
      </c>
      <c r="AU96" s="201" t="s">
        <v>84</v>
      </c>
      <c r="AY96" s="15" t="s">
        <v>115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121</v>
      </c>
      <c r="BM96" s="201" t="s">
        <v>8</v>
      </c>
    </row>
    <row r="97" s="2" customFormat="1">
      <c r="A97" s="36"/>
      <c r="B97" s="37"/>
      <c r="C97" s="38"/>
      <c r="D97" s="203" t="s">
        <v>122</v>
      </c>
      <c r="E97" s="38"/>
      <c r="F97" s="204" t="s">
        <v>144</v>
      </c>
      <c r="G97" s="38"/>
      <c r="H97" s="38"/>
      <c r="I97" s="205"/>
      <c r="J97" s="38"/>
      <c r="K97" s="38"/>
      <c r="L97" s="42"/>
      <c r="M97" s="206"/>
      <c r="N97" s="207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122</v>
      </c>
      <c r="AU97" s="15" t="s">
        <v>84</v>
      </c>
    </row>
    <row r="98" s="2" customFormat="1" ht="16.5" customHeight="1">
      <c r="A98" s="36"/>
      <c r="B98" s="37"/>
      <c r="C98" s="190" t="s">
        <v>145</v>
      </c>
      <c r="D98" s="190" t="s">
        <v>116</v>
      </c>
      <c r="E98" s="191" t="s">
        <v>146</v>
      </c>
      <c r="F98" s="192" t="s">
        <v>147</v>
      </c>
      <c r="G98" s="193" t="s">
        <v>148</v>
      </c>
      <c r="H98" s="194">
        <v>1</v>
      </c>
      <c r="I98" s="195"/>
      <c r="J98" s="196">
        <f>ROUND(I98*H98,2)</f>
        <v>0</v>
      </c>
      <c r="K98" s="192" t="s">
        <v>19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121</v>
      </c>
      <c r="AT98" s="201" t="s">
        <v>116</v>
      </c>
      <c r="AU98" s="201" t="s">
        <v>84</v>
      </c>
      <c r="AY98" s="15" t="s">
        <v>115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121</v>
      </c>
      <c r="BM98" s="201" t="s">
        <v>149</v>
      </c>
    </row>
    <row r="99" s="2" customFormat="1" ht="16.5" customHeight="1">
      <c r="A99" s="36"/>
      <c r="B99" s="37"/>
      <c r="C99" s="208" t="s">
        <v>134</v>
      </c>
      <c r="D99" s="208" t="s">
        <v>137</v>
      </c>
      <c r="E99" s="209" t="s">
        <v>150</v>
      </c>
      <c r="F99" s="210" t="s">
        <v>151</v>
      </c>
      <c r="G99" s="211" t="s">
        <v>152</v>
      </c>
      <c r="H99" s="212">
        <v>1</v>
      </c>
      <c r="I99" s="213"/>
      <c r="J99" s="214">
        <f>ROUND(I99*H99,2)</f>
        <v>0</v>
      </c>
      <c r="K99" s="210" t="s">
        <v>19</v>
      </c>
      <c r="L99" s="215"/>
      <c r="M99" s="216" t="s">
        <v>19</v>
      </c>
      <c r="N99" s="217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134</v>
      </c>
      <c r="AT99" s="201" t="s">
        <v>137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153</v>
      </c>
    </row>
    <row r="100" s="2" customFormat="1" ht="24.15" customHeight="1">
      <c r="A100" s="36"/>
      <c r="B100" s="37"/>
      <c r="C100" s="190" t="s">
        <v>154</v>
      </c>
      <c r="D100" s="190" t="s">
        <v>116</v>
      </c>
      <c r="E100" s="191" t="s">
        <v>155</v>
      </c>
      <c r="F100" s="192" t="s">
        <v>156</v>
      </c>
      <c r="G100" s="193" t="s">
        <v>157</v>
      </c>
      <c r="H100" s="194">
        <v>4.4000000000000004</v>
      </c>
      <c r="I100" s="195"/>
      <c r="J100" s="196">
        <f>ROUND(I100*H100,2)</f>
        <v>0</v>
      </c>
      <c r="K100" s="192" t="s">
        <v>120</v>
      </c>
      <c r="L100" s="42"/>
      <c r="M100" s="197" t="s">
        <v>19</v>
      </c>
      <c r="N100" s="198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121</v>
      </c>
      <c r="AT100" s="201" t="s">
        <v>116</v>
      </c>
      <c r="AU100" s="201" t="s">
        <v>84</v>
      </c>
      <c r="AY100" s="15" t="s">
        <v>115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121</v>
      </c>
      <c r="BM100" s="201" t="s">
        <v>158</v>
      </c>
    </row>
    <row r="101" s="2" customFormat="1">
      <c r="A101" s="36"/>
      <c r="B101" s="37"/>
      <c r="C101" s="38"/>
      <c r="D101" s="203" t="s">
        <v>122</v>
      </c>
      <c r="E101" s="38"/>
      <c r="F101" s="204" t="s">
        <v>159</v>
      </c>
      <c r="G101" s="38"/>
      <c r="H101" s="38"/>
      <c r="I101" s="205"/>
      <c r="J101" s="38"/>
      <c r="K101" s="38"/>
      <c r="L101" s="42"/>
      <c r="M101" s="206"/>
      <c r="N101" s="20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122</v>
      </c>
      <c r="AU101" s="15" t="s">
        <v>84</v>
      </c>
    </row>
    <row r="102" s="2" customFormat="1" ht="24.15" customHeight="1">
      <c r="A102" s="36"/>
      <c r="B102" s="37"/>
      <c r="C102" s="190" t="s">
        <v>140</v>
      </c>
      <c r="D102" s="190" t="s">
        <v>116</v>
      </c>
      <c r="E102" s="191" t="s">
        <v>160</v>
      </c>
      <c r="F102" s="192" t="s">
        <v>161</v>
      </c>
      <c r="G102" s="193" t="s">
        <v>157</v>
      </c>
      <c r="H102" s="194">
        <v>3.5499999999999998</v>
      </c>
      <c r="I102" s="195"/>
      <c r="J102" s="196">
        <f>ROUND(I102*H102,2)</f>
        <v>0</v>
      </c>
      <c r="K102" s="192" t="s">
        <v>120</v>
      </c>
      <c r="L102" s="42"/>
      <c r="M102" s="197" t="s">
        <v>19</v>
      </c>
      <c r="N102" s="198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121</v>
      </c>
      <c r="AT102" s="201" t="s">
        <v>116</v>
      </c>
      <c r="AU102" s="201" t="s">
        <v>84</v>
      </c>
      <c r="AY102" s="15" t="s">
        <v>115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121</v>
      </c>
      <c r="BM102" s="201" t="s">
        <v>162</v>
      </c>
    </row>
    <row r="103" s="2" customFormat="1">
      <c r="A103" s="36"/>
      <c r="B103" s="37"/>
      <c r="C103" s="38"/>
      <c r="D103" s="203" t="s">
        <v>122</v>
      </c>
      <c r="E103" s="38"/>
      <c r="F103" s="204" t="s">
        <v>163</v>
      </c>
      <c r="G103" s="38"/>
      <c r="H103" s="38"/>
      <c r="I103" s="205"/>
      <c r="J103" s="38"/>
      <c r="K103" s="38"/>
      <c r="L103" s="42"/>
      <c r="M103" s="206"/>
      <c r="N103" s="20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122</v>
      </c>
      <c r="AU103" s="15" t="s">
        <v>84</v>
      </c>
    </row>
    <row r="104" s="2" customFormat="1" ht="24.15" customHeight="1">
      <c r="A104" s="36"/>
      <c r="B104" s="37"/>
      <c r="C104" s="190" t="s">
        <v>164</v>
      </c>
      <c r="D104" s="190" t="s">
        <v>116</v>
      </c>
      <c r="E104" s="191" t="s">
        <v>165</v>
      </c>
      <c r="F104" s="192" t="s">
        <v>166</v>
      </c>
      <c r="G104" s="193" t="s">
        <v>157</v>
      </c>
      <c r="H104" s="194">
        <v>4.4000000000000004</v>
      </c>
      <c r="I104" s="195"/>
      <c r="J104" s="196">
        <f>ROUND(I104*H104,2)</f>
        <v>0</v>
      </c>
      <c r="K104" s="192" t="s">
        <v>120</v>
      </c>
      <c r="L104" s="42"/>
      <c r="M104" s="197" t="s">
        <v>19</v>
      </c>
      <c r="N104" s="198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121</v>
      </c>
      <c r="AT104" s="201" t="s">
        <v>116</v>
      </c>
      <c r="AU104" s="201" t="s">
        <v>84</v>
      </c>
      <c r="AY104" s="15" t="s">
        <v>115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121</v>
      </c>
      <c r="BM104" s="201" t="s">
        <v>167</v>
      </c>
    </row>
    <row r="105" s="2" customFormat="1">
      <c r="A105" s="36"/>
      <c r="B105" s="37"/>
      <c r="C105" s="38"/>
      <c r="D105" s="203" t="s">
        <v>122</v>
      </c>
      <c r="E105" s="38"/>
      <c r="F105" s="204" t="s">
        <v>168</v>
      </c>
      <c r="G105" s="38"/>
      <c r="H105" s="38"/>
      <c r="I105" s="205"/>
      <c r="J105" s="38"/>
      <c r="K105" s="38"/>
      <c r="L105" s="42"/>
      <c r="M105" s="206"/>
      <c r="N105" s="207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122</v>
      </c>
      <c r="AU105" s="15" t="s">
        <v>84</v>
      </c>
    </row>
    <row r="106" s="2" customFormat="1" ht="16.5" customHeight="1">
      <c r="A106" s="36"/>
      <c r="B106" s="37"/>
      <c r="C106" s="190" t="s">
        <v>8</v>
      </c>
      <c r="D106" s="190" t="s">
        <v>116</v>
      </c>
      <c r="E106" s="191" t="s">
        <v>169</v>
      </c>
      <c r="F106" s="192" t="s">
        <v>170</v>
      </c>
      <c r="G106" s="193" t="s">
        <v>171</v>
      </c>
      <c r="H106" s="194">
        <v>3.0019999999999998</v>
      </c>
      <c r="I106" s="195"/>
      <c r="J106" s="196">
        <f>ROUND(I106*H106,2)</f>
        <v>0</v>
      </c>
      <c r="K106" s="192" t="s">
        <v>120</v>
      </c>
      <c r="L106" s="42"/>
      <c r="M106" s="197" t="s">
        <v>19</v>
      </c>
      <c r="N106" s="198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121</v>
      </c>
      <c r="AT106" s="201" t="s">
        <v>116</v>
      </c>
      <c r="AU106" s="201" t="s">
        <v>84</v>
      </c>
      <c r="AY106" s="15" t="s">
        <v>115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121</v>
      </c>
      <c r="BM106" s="201" t="s">
        <v>172</v>
      </c>
    </row>
    <row r="107" s="2" customFormat="1">
      <c r="A107" s="36"/>
      <c r="B107" s="37"/>
      <c r="C107" s="38"/>
      <c r="D107" s="203" t="s">
        <v>122</v>
      </c>
      <c r="E107" s="38"/>
      <c r="F107" s="204" t="s">
        <v>173</v>
      </c>
      <c r="G107" s="38"/>
      <c r="H107" s="38"/>
      <c r="I107" s="205"/>
      <c r="J107" s="38"/>
      <c r="K107" s="38"/>
      <c r="L107" s="42"/>
      <c r="M107" s="206"/>
      <c r="N107" s="20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122</v>
      </c>
      <c r="AU107" s="15" t="s">
        <v>84</v>
      </c>
    </row>
    <row r="108" s="2" customFormat="1" ht="21.75" customHeight="1">
      <c r="A108" s="36"/>
      <c r="B108" s="37"/>
      <c r="C108" s="190" t="s">
        <v>174</v>
      </c>
      <c r="D108" s="190" t="s">
        <v>116</v>
      </c>
      <c r="E108" s="191" t="s">
        <v>175</v>
      </c>
      <c r="F108" s="192" t="s">
        <v>176</v>
      </c>
      <c r="G108" s="193" t="s">
        <v>171</v>
      </c>
      <c r="H108" s="194">
        <v>57.030000000000001</v>
      </c>
      <c r="I108" s="195"/>
      <c r="J108" s="196">
        <f>ROUND(I108*H108,2)</f>
        <v>0</v>
      </c>
      <c r="K108" s="192" t="s">
        <v>120</v>
      </c>
      <c r="L108" s="42"/>
      <c r="M108" s="197" t="s">
        <v>19</v>
      </c>
      <c r="N108" s="198" t="s">
        <v>47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121</v>
      </c>
      <c r="AT108" s="201" t="s">
        <v>116</v>
      </c>
      <c r="AU108" s="201" t="s">
        <v>84</v>
      </c>
      <c r="AY108" s="15" t="s">
        <v>115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84</v>
      </c>
      <c r="BK108" s="202">
        <f>ROUND(I108*H108,2)</f>
        <v>0</v>
      </c>
      <c r="BL108" s="15" t="s">
        <v>121</v>
      </c>
      <c r="BM108" s="201" t="s">
        <v>177</v>
      </c>
    </row>
    <row r="109" s="2" customFormat="1">
      <c r="A109" s="36"/>
      <c r="B109" s="37"/>
      <c r="C109" s="38"/>
      <c r="D109" s="203" t="s">
        <v>122</v>
      </c>
      <c r="E109" s="38"/>
      <c r="F109" s="204" t="s">
        <v>178</v>
      </c>
      <c r="G109" s="38"/>
      <c r="H109" s="38"/>
      <c r="I109" s="205"/>
      <c r="J109" s="38"/>
      <c r="K109" s="38"/>
      <c r="L109" s="42"/>
      <c r="M109" s="206"/>
      <c r="N109" s="20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122</v>
      </c>
      <c r="AU109" s="15" t="s">
        <v>84</v>
      </c>
    </row>
    <row r="110" s="2" customFormat="1" ht="24.15" customHeight="1">
      <c r="A110" s="36"/>
      <c r="B110" s="37"/>
      <c r="C110" s="190" t="s">
        <v>149</v>
      </c>
      <c r="D110" s="190" t="s">
        <v>116</v>
      </c>
      <c r="E110" s="191" t="s">
        <v>179</v>
      </c>
      <c r="F110" s="192" t="s">
        <v>180</v>
      </c>
      <c r="G110" s="193" t="s">
        <v>171</v>
      </c>
      <c r="H110" s="194">
        <v>0.80000000000000004</v>
      </c>
      <c r="I110" s="195"/>
      <c r="J110" s="196">
        <f>ROUND(I110*H110,2)</f>
        <v>0</v>
      </c>
      <c r="K110" s="192" t="s">
        <v>120</v>
      </c>
      <c r="L110" s="42"/>
      <c r="M110" s="197" t="s">
        <v>19</v>
      </c>
      <c r="N110" s="198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121</v>
      </c>
      <c r="AT110" s="201" t="s">
        <v>116</v>
      </c>
      <c r="AU110" s="201" t="s">
        <v>84</v>
      </c>
      <c r="AY110" s="15" t="s">
        <v>115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121</v>
      </c>
      <c r="BM110" s="201" t="s">
        <v>181</v>
      </c>
    </row>
    <row r="111" s="2" customFormat="1">
      <c r="A111" s="36"/>
      <c r="B111" s="37"/>
      <c r="C111" s="38"/>
      <c r="D111" s="203" t="s">
        <v>122</v>
      </c>
      <c r="E111" s="38"/>
      <c r="F111" s="204" t="s">
        <v>182</v>
      </c>
      <c r="G111" s="38"/>
      <c r="H111" s="38"/>
      <c r="I111" s="205"/>
      <c r="J111" s="38"/>
      <c r="K111" s="38"/>
      <c r="L111" s="42"/>
      <c r="M111" s="206"/>
      <c r="N111" s="207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122</v>
      </c>
      <c r="AU111" s="15" t="s">
        <v>84</v>
      </c>
    </row>
    <row r="112" s="2" customFormat="1" ht="24.15" customHeight="1">
      <c r="A112" s="36"/>
      <c r="B112" s="37"/>
      <c r="C112" s="190" t="s">
        <v>183</v>
      </c>
      <c r="D112" s="190" t="s">
        <v>116</v>
      </c>
      <c r="E112" s="191" t="s">
        <v>184</v>
      </c>
      <c r="F112" s="192" t="s">
        <v>185</v>
      </c>
      <c r="G112" s="193" t="s">
        <v>171</v>
      </c>
      <c r="H112" s="194">
        <v>2.202</v>
      </c>
      <c r="I112" s="195"/>
      <c r="J112" s="196">
        <f>ROUND(I112*H112,2)</f>
        <v>0</v>
      </c>
      <c r="K112" s="192" t="s">
        <v>120</v>
      </c>
      <c r="L112" s="42"/>
      <c r="M112" s="197" t="s">
        <v>19</v>
      </c>
      <c r="N112" s="198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121</v>
      </c>
      <c r="AT112" s="201" t="s">
        <v>116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121</v>
      </c>
      <c r="BM112" s="201" t="s">
        <v>186</v>
      </c>
    </row>
    <row r="113" s="2" customFormat="1">
      <c r="A113" s="36"/>
      <c r="B113" s="37"/>
      <c r="C113" s="38"/>
      <c r="D113" s="203" t="s">
        <v>122</v>
      </c>
      <c r="E113" s="38"/>
      <c r="F113" s="204" t="s">
        <v>187</v>
      </c>
      <c r="G113" s="38"/>
      <c r="H113" s="38"/>
      <c r="I113" s="205"/>
      <c r="J113" s="38"/>
      <c r="K113" s="38"/>
      <c r="L113" s="42"/>
      <c r="M113" s="206"/>
      <c r="N113" s="207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122</v>
      </c>
      <c r="AU113" s="15" t="s">
        <v>84</v>
      </c>
    </row>
    <row r="114" s="2" customFormat="1" ht="16.5" customHeight="1">
      <c r="A114" s="36"/>
      <c r="B114" s="37"/>
      <c r="C114" s="190" t="s">
        <v>153</v>
      </c>
      <c r="D114" s="190" t="s">
        <v>116</v>
      </c>
      <c r="E114" s="191" t="s">
        <v>188</v>
      </c>
      <c r="F114" s="192" t="s">
        <v>189</v>
      </c>
      <c r="G114" s="193" t="s">
        <v>143</v>
      </c>
      <c r="H114" s="194">
        <v>16</v>
      </c>
      <c r="I114" s="195"/>
      <c r="J114" s="196">
        <f>ROUND(I114*H114,2)</f>
        <v>0</v>
      </c>
      <c r="K114" s="192" t="s">
        <v>120</v>
      </c>
      <c r="L114" s="42"/>
      <c r="M114" s="197" t="s">
        <v>19</v>
      </c>
      <c r="N114" s="198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121</v>
      </c>
      <c r="AT114" s="201" t="s">
        <v>116</v>
      </c>
      <c r="AU114" s="201" t="s">
        <v>84</v>
      </c>
      <c r="AY114" s="15" t="s">
        <v>115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121</v>
      </c>
      <c r="BM114" s="201" t="s">
        <v>190</v>
      </c>
    </row>
    <row r="115" s="2" customFormat="1">
      <c r="A115" s="36"/>
      <c r="B115" s="37"/>
      <c r="C115" s="38"/>
      <c r="D115" s="203" t="s">
        <v>122</v>
      </c>
      <c r="E115" s="38"/>
      <c r="F115" s="204" t="s">
        <v>191</v>
      </c>
      <c r="G115" s="38"/>
      <c r="H115" s="38"/>
      <c r="I115" s="205"/>
      <c r="J115" s="38"/>
      <c r="K115" s="38"/>
      <c r="L115" s="42"/>
      <c r="M115" s="206"/>
      <c r="N115" s="207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122</v>
      </c>
      <c r="AU115" s="15" t="s">
        <v>84</v>
      </c>
    </row>
    <row r="116" s="2" customFormat="1" ht="16.5" customHeight="1">
      <c r="A116" s="36"/>
      <c r="B116" s="37"/>
      <c r="C116" s="190" t="s">
        <v>192</v>
      </c>
      <c r="D116" s="190" t="s">
        <v>116</v>
      </c>
      <c r="E116" s="191" t="s">
        <v>193</v>
      </c>
      <c r="F116" s="192" t="s">
        <v>194</v>
      </c>
      <c r="G116" s="193" t="s">
        <v>143</v>
      </c>
      <c r="H116" s="194">
        <v>16</v>
      </c>
      <c r="I116" s="195"/>
      <c r="J116" s="196">
        <f>ROUND(I116*H116,2)</f>
        <v>0</v>
      </c>
      <c r="K116" s="192" t="s">
        <v>120</v>
      </c>
      <c r="L116" s="42"/>
      <c r="M116" s="197" t="s">
        <v>19</v>
      </c>
      <c r="N116" s="198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121</v>
      </c>
      <c r="AT116" s="201" t="s">
        <v>116</v>
      </c>
      <c r="AU116" s="201" t="s">
        <v>84</v>
      </c>
      <c r="AY116" s="15" t="s">
        <v>115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121</v>
      </c>
      <c r="BM116" s="201" t="s">
        <v>195</v>
      </c>
    </row>
    <row r="117" s="2" customFormat="1">
      <c r="A117" s="36"/>
      <c r="B117" s="37"/>
      <c r="C117" s="38"/>
      <c r="D117" s="203" t="s">
        <v>122</v>
      </c>
      <c r="E117" s="38"/>
      <c r="F117" s="204" t="s">
        <v>196</v>
      </c>
      <c r="G117" s="38"/>
      <c r="H117" s="38"/>
      <c r="I117" s="205"/>
      <c r="J117" s="38"/>
      <c r="K117" s="38"/>
      <c r="L117" s="42"/>
      <c r="M117" s="206"/>
      <c r="N117" s="207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122</v>
      </c>
      <c r="AU117" s="15" t="s">
        <v>84</v>
      </c>
    </row>
    <row r="118" s="2" customFormat="1" ht="16.5" customHeight="1">
      <c r="A118" s="36"/>
      <c r="B118" s="37"/>
      <c r="C118" s="190" t="s">
        <v>158</v>
      </c>
      <c r="D118" s="190" t="s">
        <v>116</v>
      </c>
      <c r="E118" s="191" t="s">
        <v>197</v>
      </c>
      <c r="F118" s="192" t="s">
        <v>198</v>
      </c>
      <c r="G118" s="193" t="s">
        <v>143</v>
      </c>
      <c r="H118" s="194">
        <v>10</v>
      </c>
      <c r="I118" s="195"/>
      <c r="J118" s="196">
        <f>ROUND(I118*H118,2)</f>
        <v>0</v>
      </c>
      <c r="K118" s="192" t="s">
        <v>120</v>
      </c>
      <c r="L118" s="42"/>
      <c r="M118" s="197" t="s">
        <v>19</v>
      </c>
      <c r="N118" s="198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121</v>
      </c>
      <c r="AT118" s="201" t="s">
        <v>116</v>
      </c>
      <c r="AU118" s="201" t="s">
        <v>84</v>
      </c>
      <c r="AY118" s="15" t="s">
        <v>115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121</v>
      </c>
      <c r="BM118" s="201" t="s">
        <v>199</v>
      </c>
    </row>
    <row r="119" s="2" customFormat="1">
      <c r="A119" s="36"/>
      <c r="B119" s="37"/>
      <c r="C119" s="38"/>
      <c r="D119" s="203" t="s">
        <v>122</v>
      </c>
      <c r="E119" s="38"/>
      <c r="F119" s="204" t="s">
        <v>200</v>
      </c>
      <c r="G119" s="38"/>
      <c r="H119" s="38"/>
      <c r="I119" s="205"/>
      <c r="J119" s="38"/>
      <c r="K119" s="38"/>
      <c r="L119" s="42"/>
      <c r="M119" s="206"/>
      <c r="N119" s="207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122</v>
      </c>
      <c r="AU119" s="15" t="s">
        <v>84</v>
      </c>
    </row>
    <row r="120" s="2" customFormat="1" ht="24.15" customHeight="1">
      <c r="A120" s="36"/>
      <c r="B120" s="37"/>
      <c r="C120" s="190" t="s">
        <v>201</v>
      </c>
      <c r="D120" s="190" t="s">
        <v>116</v>
      </c>
      <c r="E120" s="191" t="s">
        <v>202</v>
      </c>
      <c r="F120" s="192" t="s">
        <v>203</v>
      </c>
      <c r="G120" s="193" t="s">
        <v>143</v>
      </c>
      <c r="H120" s="194">
        <v>7</v>
      </c>
      <c r="I120" s="195"/>
      <c r="J120" s="196">
        <f>ROUND(I120*H120,2)</f>
        <v>0</v>
      </c>
      <c r="K120" s="192" t="s">
        <v>120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121</v>
      </c>
      <c r="AT120" s="201" t="s">
        <v>116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121</v>
      </c>
      <c r="BM120" s="201" t="s">
        <v>204</v>
      </c>
    </row>
    <row r="121" s="2" customFormat="1">
      <c r="A121" s="36"/>
      <c r="B121" s="37"/>
      <c r="C121" s="38"/>
      <c r="D121" s="203" t="s">
        <v>122</v>
      </c>
      <c r="E121" s="38"/>
      <c r="F121" s="204" t="s">
        <v>205</v>
      </c>
      <c r="G121" s="38"/>
      <c r="H121" s="38"/>
      <c r="I121" s="205"/>
      <c r="J121" s="38"/>
      <c r="K121" s="38"/>
      <c r="L121" s="42"/>
      <c r="M121" s="206"/>
      <c r="N121" s="20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122</v>
      </c>
      <c r="AU121" s="15" t="s">
        <v>84</v>
      </c>
    </row>
    <row r="122" s="2" customFormat="1" ht="16.5" customHeight="1">
      <c r="A122" s="36"/>
      <c r="B122" s="37"/>
      <c r="C122" s="208" t="s">
        <v>162</v>
      </c>
      <c r="D122" s="208" t="s">
        <v>137</v>
      </c>
      <c r="E122" s="209" t="s">
        <v>206</v>
      </c>
      <c r="F122" s="210" t="s">
        <v>207</v>
      </c>
      <c r="G122" s="211" t="s">
        <v>171</v>
      </c>
      <c r="H122" s="212">
        <v>0.88200000000000001</v>
      </c>
      <c r="I122" s="213"/>
      <c r="J122" s="214">
        <f>ROUND(I122*H122,2)</f>
        <v>0</v>
      </c>
      <c r="K122" s="210" t="s">
        <v>120</v>
      </c>
      <c r="L122" s="215"/>
      <c r="M122" s="216" t="s">
        <v>19</v>
      </c>
      <c r="N122" s="217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134</v>
      </c>
      <c r="AT122" s="201" t="s">
        <v>137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208</v>
      </c>
    </row>
    <row r="123" s="2" customFormat="1" ht="16.5" customHeight="1">
      <c r="A123" s="36"/>
      <c r="B123" s="37"/>
      <c r="C123" s="208" t="s">
        <v>7</v>
      </c>
      <c r="D123" s="208" t="s">
        <v>137</v>
      </c>
      <c r="E123" s="209" t="s">
        <v>209</v>
      </c>
      <c r="F123" s="210" t="s">
        <v>210</v>
      </c>
      <c r="G123" s="211" t="s">
        <v>143</v>
      </c>
      <c r="H123" s="212">
        <v>7</v>
      </c>
      <c r="I123" s="213"/>
      <c r="J123" s="214">
        <f>ROUND(I123*H123,2)</f>
        <v>0</v>
      </c>
      <c r="K123" s="210" t="s">
        <v>19</v>
      </c>
      <c r="L123" s="215"/>
      <c r="M123" s="216" t="s">
        <v>19</v>
      </c>
      <c r="N123" s="217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134</v>
      </c>
      <c r="AT123" s="201" t="s">
        <v>137</v>
      </c>
      <c r="AU123" s="201" t="s">
        <v>84</v>
      </c>
      <c r="AY123" s="15" t="s">
        <v>115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121</v>
      </c>
      <c r="BM123" s="201" t="s">
        <v>211</v>
      </c>
    </row>
    <row r="124" s="2" customFormat="1" ht="21.75" customHeight="1">
      <c r="A124" s="36"/>
      <c r="B124" s="37"/>
      <c r="C124" s="190" t="s">
        <v>167</v>
      </c>
      <c r="D124" s="190" t="s">
        <v>116</v>
      </c>
      <c r="E124" s="191" t="s">
        <v>212</v>
      </c>
      <c r="F124" s="192" t="s">
        <v>213</v>
      </c>
      <c r="G124" s="193" t="s">
        <v>143</v>
      </c>
      <c r="H124" s="194">
        <v>7</v>
      </c>
      <c r="I124" s="195"/>
      <c r="J124" s="196">
        <f>ROUND(I124*H124,2)</f>
        <v>0</v>
      </c>
      <c r="K124" s="192" t="s">
        <v>120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121</v>
      </c>
      <c r="AT124" s="201" t="s">
        <v>116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214</v>
      </c>
    </row>
    <row r="125" s="2" customFormat="1">
      <c r="A125" s="36"/>
      <c r="B125" s="37"/>
      <c r="C125" s="38"/>
      <c r="D125" s="203" t="s">
        <v>122</v>
      </c>
      <c r="E125" s="38"/>
      <c r="F125" s="204" t="s">
        <v>215</v>
      </c>
      <c r="G125" s="38"/>
      <c r="H125" s="38"/>
      <c r="I125" s="205"/>
      <c r="J125" s="38"/>
      <c r="K125" s="38"/>
      <c r="L125" s="42"/>
      <c r="M125" s="206"/>
      <c r="N125" s="207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122</v>
      </c>
      <c r="AU125" s="15" t="s">
        <v>84</v>
      </c>
    </row>
    <row r="126" s="2" customFormat="1" ht="24.15" customHeight="1">
      <c r="A126" s="36"/>
      <c r="B126" s="37"/>
      <c r="C126" s="190" t="s">
        <v>216</v>
      </c>
      <c r="D126" s="190" t="s">
        <v>116</v>
      </c>
      <c r="E126" s="191" t="s">
        <v>217</v>
      </c>
      <c r="F126" s="192" t="s">
        <v>218</v>
      </c>
      <c r="G126" s="193" t="s">
        <v>119</v>
      </c>
      <c r="H126" s="194">
        <v>20</v>
      </c>
      <c r="I126" s="195"/>
      <c r="J126" s="196">
        <f>ROUND(I126*H126,2)</f>
        <v>0</v>
      </c>
      <c r="K126" s="192" t="s">
        <v>120</v>
      </c>
      <c r="L126" s="42"/>
      <c r="M126" s="197" t="s">
        <v>19</v>
      </c>
      <c r="N126" s="198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121</v>
      </c>
      <c r="AT126" s="201" t="s">
        <v>116</v>
      </c>
      <c r="AU126" s="201" t="s">
        <v>84</v>
      </c>
      <c r="AY126" s="15" t="s">
        <v>115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121</v>
      </c>
      <c r="BM126" s="201" t="s">
        <v>219</v>
      </c>
    </row>
    <row r="127" s="2" customFormat="1">
      <c r="A127" s="36"/>
      <c r="B127" s="37"/>
      <c r="C127" s="38"/>
      <c r="D127" s="203" t="s">
        <v>122</v>
      </c>
      <c r="E127" s="38"/>
      <c r="F127" s="204" t="s">
        <v>220</v>
      </c>
      <c r="G127" s="38"/>
      <c r="H127" s="38"/>
      <c r="I127" s="205"/>
      <c r="J127" s="38"/>
      <c r="K127" s="38"/>
      <c r="L127" s="42"/>
      <c r="M127" s="206"/>
      <c r="N127" s="207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122</v>
      </c>
      <c r="AU127" s="15" t="s">
        <v>84</v>
      </c>
    </row>
    <row r="128" s="2" customFormat="1" ht="24.15" customHeight="1">
      <c r="A128" s="36"/>
      <c r="B128" s="37"/>
      <c r="C128" s="190" t="s">
        <v>172</v>
      </c>
      <c r="D128" s="190" t="s">
        <v>116</v>
      </c>
      <c r="E128" s="191" t="s">
        <v>221</v>
      </c>
      <c r="F128" s="192" t="s">
        <v>222</v>
      </c>
      <c r="G128" s="193" t="s">
        <v>119</v>
      </c>
      <c r="H128" s="194">
        <v>20</v>
      </c>
      <c r="I128" s="195"/>
      <c r="J128" s="196">
        <f>ROUND(I128*H128,2)</f>
        <v>0</v>
      </c>
      <c r="K128" s="192" t="s">
        <v>120</v>
      </c>
      <c r="L128" s="42"/>
      <c r="M128" s="197" t="s">
        <v>19</v>
      </c>
      <c r="N128" s="198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121</v>
      </c>
      <c r="AT128" s="201" t="s">
        <v>116</v>
      </c>
      <c r="AU128" s="201" t="s">
        <v>84</v>
      </c>
      <c r="AY128" s="15" t="s">
        <v>115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121</v>
      </c>
      <c r="BM128" s="201" t="s">
        <v>223</v>
      </c>
    </row>
    <row r="129" s="2" customFormat="1">
      <c r="A129" s="36"/>
      <c r="B129" s="37"/>
      <c r="C129" s="38"/>
      <c r="D129" s="203" t="s">
        <v>122</v>
      </c>
      <c r="E129" s="38"/>
      <c r="F129" s="204" t="s">
        <v>224</v>
      </c>
      <c r="G129" s="38"/>
      <c r="H129" s="38"/>
      <c r="I129" s="205"/>
      <c r="J129" s="38"/>
      <c r="K129" s="38"/>
      <c r="L129" s="42"/>
      <c r="M129" s="206"/>
      <c r="N129" s="20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122</v>
      </c>
      <c r="AU129" s="15" t="s">
        <v>84</v>
      </c>
    </row>
    <row r="130" s="2" customFormat="1" ht="16.5" customHeight="1">
      <c r="A130" s="36"/>
      <c r="B130" s="37"/>
      <c r="C130" s="208" t="s">
        <v>225</v>
      </c>
      <c r="D130" s="208" t="s">
        <v>137</v>
      </c>
      <c r="E130" s="209" t="s">
        <v>226</v>
      </c>
      <c r="F130" s="210" t="s">
        <v>227</v>
      </c>
      <c r="G130" s="211" t="s">
        <v>228</v>
      </c>
      <c r="H130" s="212">
        <v>1</v>
      </c>
      <c r="I130" s="213"/>
      <c r="J130" s="214">
        <f>ROUND(I130*H130,2)</f>
        <v>0</v>
      </c>
      <c r="K130" s="210" t="s">
        <v>120</v>
      </c>
      <c r="L130" s="215"/>
      <c r="M130" s="216" t="s">
        <v>19</v>
      </c>
      <c r="N130" s="217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134</v>
      </c>
      <c r="AT130" s="201" t="s">
        <v>137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121</v>
      </c>
      <c r="BM130" s="201" t="s">
        <v>229</v>
      </c>
    </row>
    <row r="131" s="2" customFormat="1" ht="16.5" customHeight="1">
      <c r="A131" s="36"/>
      <c r="B131" s="37"/>
      <c r="C131" s="190" t="s">
        <v>177</v>
      </c>
      <c r="D131" s="190" t="s">
        <v>116</v>
      </c>
      <c r="E131" s="191" t="s">
        <v>230</v>
      </c>
      <c r="F131" s="192" t="s">
        <v>231</v>
      </c>
      <c r="G131" s="193" t="s">
        <v>157</v>
      </c>
      <c r="H131" s="194">
        <v>2</v>
      </c>
      <c r="I131" s="195"/>
      <c r="J131" s="196">
        <f>ROUND(I131*H131,2)</f>
        <v>0</v>
      </c>
      <c r="K131" s="192" t="s">
        <v>19</v>
      </c>
      <c r="L131" s="42"/>
      <c r="M131" s="197" t="s">
        <v>19</v>
      </c>
      <c r="N131" s="198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121</v>
      </c>
      <c r="AT131" s="201" t="s">
        <v>116</v>
      </c>
      <c r="AU131" s="201" t="s">
        <v>84</v>
      </c>
      <c r="AY131" s="15" t="s">
        <v>115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121</v>
      </c>
      <c r="BM131" s="201" t="s">
        <v>232</v>
      </c>
    </row>
    <row r="132" s="2" customFormat="1" ht="16.5" customHeight="1">
      <c r="A132" s="36"/>
      <c r="B132" s="37"/>
      <c r="C132" s="208" t="s">
        <v>233</v>
      </c>
      <c r="D132" s="208" t="s">
        <v>137</v>
      </c>
      <c r="E132" s="209" t="s">
        <v>234</v>
      </c>
      <c r="F132" s="210" t="s">
        <v>235</v>
      </c>
      <c r="G132" s="211" t="s">
        <v>157</v>
      </c>
      <c r="H132" s="212">
        <v>2</v>
      </c>
      <c r="I132" s="213"/>
      <c r="J132" s="214">
        <f>ROUND(I132*H132,2)</f>
        <v>0</v>
      </c>
      <c r="K132" s="210" t="s">
        <v>120</v>
      </c>
      <c r="L132" s="215"/>
      <c r="M132" s="216" t="s">
        <v>19</v>
      </c>
      <c r="N132" s="217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134</v>
      </c>
      <c r="AT132" s="201" t="s">
        <v>137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236</v>
      </c>
    </row>
    <row r="133" s="2" customFormat="1" ht="16.5" customHeight="1">
      <c r="A133" s="36"/>
      <c r="B133" s="37"/>
      <c r="C133" s="190" t="s">
        <v>181</v>
      </c>
      <c r="D133" s="190" t="s">
        <v>116</v>
      </c>
      <c r="E133" s="191" t="s">
        <v>237</v>
      </c>
      <c r="F133" s="192" t="s">
        <v>238</v>
      </c>
      <c r="G133" s="193" t="s">
        <v>157</v>
      </c>
      <c r="H133" s="194">
        <v>0.20000000000000001</v>
      </c>
      <c r="I133" s="195"/>
      <c r="J133" s="196">
        <f>ROUND(I133*H133,2)</f>
        <v>0</v>
      </c>
      <c r="K133" s="192" t="s">
        <v>120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121</v>
      </c>
      <c r="AT133" s="201" t="s">
        <v>116</v>
      </c>
      <c r="AU133" s="201" t="s">
        <v>84</v>
      </c>
      <c r="AY133" s="15" t="s">
        <v>115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121</v>
      </c>
      <c r="BM133" s="201" t="s">
        <v>239</v>
      </c>
    </row>
    <row r="134" s="2" customFormat="1">
      <c r="A134" s="36"/>
      <c r="B134" s="37"/>
      <c r="C134" s="38"/>
      <c r="D134" s="203" t="s">
        <v>122</v>
      </c>
      <c r="E134" s="38"/>
      <c r="F134" s="204" t="s">
        <v>240</v>
      </c>
      <c r="G134" s="38"/>
      <c r="H134" s="38"/>
      <c r="I134" s="205"/>
      <c r="J134" s="38"/>
      <c r="K134" s="38"/>
      <c r="L134" s="42"/>
      <c r="M134" s="206"/>
      <c r="N134" s="20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122</v>
      </c>
      <c r="AU134" s="15" t="s">
        <v>84</v>
      </c>
    </row>
    <row r="135" s="2" customFormat="1" ht="33" customHeight="1">
      <c r="A135" s="36"/>
      <c r="B135" s="37"/>
      <c r="C135" s="190" t="s">
        <v>241</v>
      </c>
      <c r="D135" s="190" t="s">
        <v>116</v>
      </c>
      <c r="E135" s="191" t="s">
        <v>242</v>
      </c>
      <c r="F135" s="192" t="s">
        <v>243</v>
      </c>
      <c r="G135" s="193" t="s">
        <v>143</v>
      </c>
      <c r="H135" s="194">
        <v>2</v>
      </c>
      <c r="I135" s="195"/>
      <c r="J135" s="196">
        <f>ROUND(I135*H135,2)</f>
        <v>0</v>
      </c>
      <c r="K135" s="192" t="s">
        <v>120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121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244</v>
      </c>
    </row>
    <row r="136" s="2" customFormat="1">
      <c r="A136" s="36"/>
      <c r="B136" s="37"/>
      <c r="C136" s="38"/>
      <c r="D136" s="203" t="s">
        <v>122</v>
      </c>
      <c r="E136" s="38"/>
      <c r="F136" s="204" t="s">
        <v>245</v>
      </c>
      <c r="G136" s="38"/>
      <c r="H136" s="38"/>
      <c r="I136" s="205"/>
      <c r="J136" s="38"/>
      <c r="K136" s="38"/>
      <c r="L136" s="42"/>
      <c r="M136" s="206"/>
      <c r="N136" s="20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84</v>
      </c>
    </row>
    <row r="137" s="2" customFormat="1" ht="24.15" customHeight="1">
      <c r="A137" s="36"/>
      <c r="B137" s="37"/>
      <c r="C137" s="190" t="s">
        <v>186</v>
      </c>
      <c r="D137" s="190" t="s">
        <v>116</v>
      </c>
      <c r="E137" s="191" t="s">
        <v>246</v>
      </c>
      <c r="F137" s="192" t="s">
        <v>247</v>
      </c>
      <c r="G137" s="193" t="s">
        <v>248</v>
      </c>
      <c r="H137" s="194">
        <v>1</v>
      </c>
      <c r="I137" s="195"/>
      <c r="J137" s="196">
        <f>ROUND(I137*H137,2)</f>
        <v>0</v>
      </c>
      <c r="K137" s="192" t="s">
        <v>120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121</v>
      </c>
      <c r="AT137" s="201" t="s">
        <v>116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249</v>
      </c>
    </row>
    <row r="138" s="2" customFormat="1">
      <c r="A138" s="36"/>
      <c r="B138" s="37"/>
      <c r="C138" s="38"/>
      <c r="D138" s="203" t="s">
        <v>122</v>
      </c>
      <c r="E138" s="38"/>
      <c r="F138" s="204" t="s">
        <v>250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84</v>
      </c>
    </row>
    <row r="139" s="2" customFormat="1" ht="16.5" customHeight="1">
      <c r="A139" s="36"/>
      <c r="B139" s="37"/>
      <c r="C139" s="208" t="s">
        <v>251</v>
      </c>
      <c r="D139" s="208" t="s">
        <v>137</v>
      </c>
      <c r="E139" s="209" t="s">
        <v>252</v>
      </c>
      <c r="F139" s="210" t="s">
        <v>253</v>
      </c>
      <c r="G139" s="211" t="s">
        <v>248</v>
      </c>
      <c r="H139" s="212">
        <v>1</v>
      </c>
      <c r="I139" s="213"/>
      <c r="J139" s="214">
        <f>ROUND(I139*H139,2)</f>
        <v>0</v>
      </c>
      <c r="K139" s="210" t="s">
        <v>19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134</v>
      </c>
      <c r="AT139" s="201" t="s">
        <v>137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254</v>
      </c>
    </row>
    <row r="140" s="2" customFormat="1" ht="21.75" customHeight="1">
      <c r="A140" s="36"/>
      <c r="B140" s="37"/>
      <c r="C140" s="190" t="s">
        <v>190</v>
      </c>
      <c r="D140" s="190" t="s">
        <v>116</v>
      </c>
      <c r="E140" s="191" t="s">
        <v>255</v>
      </c>
      <c r="F140" s="192" t="s">
        <v>256</v>
      </c>
      <c r="G140" s="193" t="s">
        <v>248</v>
      </c>
      <c r="H140" s="194">
        <v>1</v>
      </c>
      <c r="I140" s="195"/>
      <c r="J140" s="196">
        <f>ROUND(I140*H140,2)</f>
        <v>0</v>
      </c>
      <c r="K140" s="192" t="s">
        <v>120</v>
      </c>
      <c r="L140" s="42"/>
      <c r="M140" s="197" t="s">
        <v>19</v>
      </c>
      <c r="N140" s="198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121</v>
      </c>
      <c r="AT140" s="201" t="s">
        <v>116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121</v>
      </c>
      <c r="BM140" s="201" t="s">
        <v>257</v>
      </c>
    </row>
    <row r="141" s="2" customFormat="1">
      <c r="A141" s="36"/>
      <c r="B141" s="37"/>
      <c r="C141" s="38"/>
      <c r="D141" s="203" t="s">
        <v>122</v>
      </c>
      <c r="E141" s="38"/>
      <c r="F141" s="204" t="s">
        <v>258</v>
      </c>
      <c r="G141" s="38"/>
      <c r="H141" s="38"/>
      <c r="I141" s="205"/>
      <c r="J141" s="38"/>
      <c r="K141" s="38"/>
      <c r="L141" s="42"/>
      <c r="M141" s="206"/>
      <c r="N141" s="207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122</v>
      </c>
      <c r="AU141" s="15" t="s">
        <v>84</v>
      </c>
    </row>
    <row r="142" s="2" customFormat="1" ht="16.5" customHeight="1">
      <c r="A142" s="36"/>
      <c r="B142" s="37"/>
      <c r="C142" s="208" t="s">
        <v>259</v>
      </c>
      <c r="D142" s="208" t="s">
        <v>137</v>
      </c>
      <c r="E142" s="209" t="s">
        <v>260</v>
      </c>
      <c r="F142" s="210" t="s">
        <v>261</v>
      </c>
      <c r="G142" s="211" t="s">
        <v>248</v>
      </c>
      <c r="H142" s="212">
        <v>1</v>
      </c>
      <c r="I142" s="213"/>
      <c r="J142" s="214">
        <f>ROUND(I142*H142,2)</f>
        <v>0</v>
      </c>
      <c r="K142" s="210" t="s">
        <v>19</v>
      </c>
      <c r="L142" s="215"/>
      <c r="M142" s="216" t="s">
        <v>19</v>
      </c>
      <c r="N142" s="217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134</v>
      </c>
      <c r="AT142" s="201" t="s">
        <v>137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121</v>
      </c>
      <c r="BM142" s="201" t="s">
        <v>262</v>
      </c>
    </row>
    <row r="143" s="2" customFormat="1" ht="16.5" customHeight="1">
      <c r="A143" s="36"/>
      <c r="B143" s="37"/>
      <c r="C143" s="190" t="s">
        <v>195</v>
      </c>
      <c r="D143" s="190" t="s">
        <v>116</v>
      </c>
      <c r="E143" s="191" t="s">
        <v>263</v>
      </c>
      <c r="F143" s="192" t="s">
        <v>264</v>
      </c>
      <c r="G143" s="193" t="s">
        <v>248</v>
      </c>
      <c r="H143" s="194">
        <v>2</v>
      </c>
      <c r="I143" s="195"/>
      <c r="J143" s="196">
        <f>ROUND(I143*H143,2)</f>
        <v>0</v>
      </c>
      <c r="K143" s="192" t="s">
        <v>120</v>
      </c>
      <c r="L143" s="42"/>
      <c r="M143" s="197" t="s">
        <v>19</v>
      </c>
      <c r="N143" s="198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121</v>
      </c>
      <c r="AT143" s="201" t="s">
        <v>116</v>
      </c>
      <c r="AU143" s="201" t="s">
        <v>84</v>
      </c>
      <c r="AY143" s="15" t="s">
        <v>115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121</v>
      </c>
      <c r="BM143" s="201" t="s">
        <v>265</v>
      </c>
    </row>
    <row r="144" s="2" customFormat="1">
      <c r="A144" s="36"/>
      <c r="B144" s="37"/>
      <c r="C144" s="38"/>
      <c r="D144" s="203" t="s">
        <v>122</v>
      </c>
      <c r="E144" s="38"/>
      <c r="F144" s="204" t="s">
        <v>266</v>
      </c>
      <c r="G144" s="38"/>
      <c r="H144" s="38"/>
      <c r="I144" s="205"/>
      <c r="J144" s="38"/>
      <c r="K144" s="38"/>
      <c r="L144" s="42"/>
      <c r="M144" s="206"/>
      <c r="N144" s="20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122</v>
      </c>
      <c r="AU144" s="15" t="s">
        <v>84</v>
      </c>
    </row>
    <row r="145" s="2" customFormat="1" ht="16.5" customHeight="1">
      <c r="A145" s="36"/>
      <c r="B145" s="37"/>
      <c r="C145" s="208" t="s">
        <v>267</v>
      </c>
      <c r="D145" s="208" t="s">
        <v>137</v>
      </c>
      <c r="E145" s="209" t="s">
        <v>268</v>
      </c>
      <c r="F145" s="210" t="s">
        <v>269</v>
      </c>
      <c r="G145" s="211" t="s">
        <v>248</v>
      </c>
      <c r="H145" s="212">
        <v>2</v>
      </c>
      <c r="I145" s="213"/>
      <c r="J145" s="214">
        <f>ROUND(I145*H145,2)</f>
        <v>0</v>
      </c>
      <c r="K145" s="210" t="s">
        <v>120</v>
      </c>
      <c r="L145" s="215"/>
      <c r="M145" s="216" t="s">
        <v>19</v>
      </c>
      <c r="N145" s="217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134</v>
      </c>
      <c r="AT145" s="201" t="s">
        <v>137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121</v>
      </c>
      <c r="BM145" s="201" t="s">
        <v>270</v>
      </c>
    </row>
    <row r="146" s="2" customFormat="1" ht="16.5" customHeight="1">
      <c r="A146" s="36"/>
      <c r="B146" s="37"/>
      <c r="C146" s="190" t="s">
        <v>199</v>
      </c>
      <c r="D146" s="190" t="s">
        <v>116</v>
      </c>
      <c r="E146" s="191" t="s">
        <v>271</v>
      </c>
      <c r="F146" s="192" t="s">
        <v>272</v>
      </c>
      <c r="G146" s="193" t="s">
        <v>273</v>
      </c>
      <c r="H146" s="194">
        <v>0.40000000000000002</v>
      </c>
      <c r="I146" s="195"/>
      <c r="J146" s="196">
        <f>ROUND(I146*H146,2)</f>
        <v>0</v>
      </c>
      <c r="K146" s="192" t="s">
        <v>120</v>
      </c>
      <c r="L146" s="42"/>
      <c r="M146" s="197" t="s">
        <v>19</v>
      </c>
      <c r="N146" s="198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121</v>
      </c>
      <c r="AT146" s="201" t="s">
        <v>116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274</v>
      </c>
    </row>
    <row r="147" s="2" customFormat="1">
      <c r="A147" s="36"/>
      <c r="B147" s="37"/>
      <c r="C147" s="38"/>
      <c r="D147" s="203" t="s">
        <v>122</v>
      </c>
      <c r="E147" s="38"/>
      <c r="F147" s="204" t="s">
        <v>275</v>
      </c>
      <c r="G147" s="38"/>
      <c r="H147" s="38"/>
      <c r="I147" s="205"/>
      <c r="J147" s="38"/>
      <c r="K147" s="38"/>
      <c r="L147" s="42"/>
      <c r="M147" s="206"/>
      <c r="N147" s="207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122</v>
      </c>
      <c r="AU147" s="15" t="s">
        <v>84</v>
      </c>
    </row>
    <row r="148" s="2" customFormat="1" ht="16.5" customHeight="1">
      <c r="A148" s="36"/>
      <c r="B148" s="37"/>
      <c r="C148" s="190" t="s">
        <v>276</v>
      </c>
      <c r="D148" s="190" t="s">
        <v>116</v>
      </c>
      <c r="E148" s="191" t="s">
        <v>277</v>
      </c>
      <c r="F148" s="192" t="s">
        <v>278</v>
      </c>
      <c r="G148" s="193" t="s">
        <v>248</v>
      </c>
      <c r="H148" s="194">
        <v>2</v>
      </c>
      <c r="I148" s="195"/>
      <c r="J148" s="196">
        <f>ROUND(I148*H148,2)</f>
        <v>0</v>
      </c>
      <c r="K148" s="192" t="s">
        <v>120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121</v>
      </c>
      <c r="AT148" s="201" t="s">
        <v>116</v>
      </c>
      <c r="AU148" s="201" t="s">
        <v>84</v>
      </c>
      <c r="AY148" s="15" t="s">
        <v>115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121</v>
      </c>
      <c r="BM148" s="201" t="s">
        <v>279</v>
      </c>
    </row>
    <row r="149" s="2" customFormat="1">
      <c r="A149" s="36"/>
      <c r="B149" s="37"/>
      <c r="C149" s="38"/>
      <c r="D149" s="203" t="s">
        <v>122</v>
      </c>
      <c r="E149" s="38"/>
      <c r="F149" s="204" t="s">
        <v>280</v>
      </c>
      <c r="G149" s="38"/>
      <c r="H149" s="38"/>
      <c r="I149" s="205"/>
      <c r="J149" s="38"/>
      <c r="K149" s="38"/>
      <c r="L149" s="42"/>
      <c r="M149" s="206"/>
      <c r="N149" s="207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122</v>
      </c>
      <c r="AU149" s="15" t="s">
        <v>84</v>
      </c>
    </row>
    <row r="150" s="2" customFormat="1" ht="16.5" customHeight="1">
      <c r="A150" s="36"/>
      <c r="B150" s="37"/>
      <c r="C150" s="190" t="s">
        <v>204</v>
      </c>
      <c r="D150" s="190" t="s">
        <v>116</v>
      </c>
      <c r="E150" s="191" t="s">
        <v>281</v>
      </c>
      <c r="F150" s="192" t="s">
        <v>282</v>
      </c>
      <c r="G150" s="193" t="s">
        <v>248</v>
      </c>
      <c r="H150" s="194">
        <v>2</v>
      </c>
      <c r="I150" s="195"/>
      <c r="J150" s="196">
        <f>ROUND(I150*H150,2)</f>
        <v>0</v>
      </c>
      <c r="K150" s="192" t="s">
        <v>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121</v>
      </c>
      <c r="AT150" s="201" t="s">
        <v>116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121</v>
      </c>
      <c r="BM150" s="201" t="s">
        <v>283</v>
      </c>
    </row>
    <row r="151" s="2" customFormat="1" ht="16.5" customHeight="1">
      <c r="A151" s="36"/>
      <c r="B151" s="37"/>
      <c r="C151" s="190" t="s">
        <v>284</v>
      </c>
      <c r="D151" s="190" t="s">
        <v>116</v>
      </c>
      <c r="E151" s="191" t="s">
        <v>285</v>
      </c>
      <c r="F151" s="192" t="s">
        <v>286</v>
      </c>
      <c r="G151" s="193" t="s">
        <v>248</v>
      </c>
      <c r="H151" s="194">
        <v>2</v>
      </c>
      <c r="I151" s="195"/>
      <c r="J151" s="196">
        <f>ROUND(I151*H151,2)</f>
        <v>0</v>
      </c>
      <c r="K151" s="192" t="s">
        <v>19</v>
      </c>
      <c r="L151" s="42"/>
      <c r="M151" s="197" t="s">
        <v>19</v>
      </c>
      <c r="N151" s="198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121</v>
      </c>
      <c r="AT151" s="201" t="s">
        <v>116</v>
      </c>
      <c r="AU151" s="201" t="s">
        <v>84</v>
      </c>
      <c r="AY151" s="15" t="s">
        <v>115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121</v>
      </c>
      <c r="BM151" s="201" t="s">
        <v>287</v>
      </c>
    </row>
    <row r="152" s="11" customFormat="1" ht="25.92" customHeight="1">
      <c r="A152" s="11"/>
      <c r="B152" s="176"/>
      <c r="C152" s="177"/>
      <c r="D152" s="178" t="s">
        <v>75</v>
      </c>
      <c r="E152" s="179" t="s">
        <v>288</v>
      </c>
      <c r="F152" s="179" t="s">
        <v>289</v>
      </c>
      <c r="G152" s="177"/>
      <c r="H152" s="177"/>
      <c r="I152" s="180"/>
      <c r="J152" s="181">
        <f>BK152</f>
        <v>0</v>
      </c>
      <c r="K152" s="177"/>
      <c r="L152" s="182"/>
      <c r="M152" s="183"/>
      <c r="N152" s="184"/>
      <c r="O152" s="184"/>
      <c r="P152" s="185">
        <f>SUM(P153:P158)</f>
        <v>0</v>
      </c>
      <c r="Q152" s="184"/>
      <c r="R152" s="185">
        <f>SUM(R153:R158)</f>
        <v>0</v>
      </c>
      <c r="S152" s="184"/>
      <c r="T152" s="186">
        <f>SUM(T153:T158)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187" t="s">
        <v>84</v>
      </c>
      <c r="AT152" s="188" t="s">
        <v>75</v>
      </c>
      <c r="AU152" s="188" t="s">
        <v>76</v>
      </c>
      <c r="AY152" s="187" t="s">
        <v>115</v>
      </c>
      <c r="BK152" s="189">
        <f>SUM(BK153:BK158)</f>
        <v>0</v>
      </c>
    </row>
    <row r="153" s="2" customFormat="1" ht="16.5" customHeight="1">
      <c r="A153" s="36"/>
      <c r="B153" s="37"/>
      <c r="C153" s="190" t="s">
        <v>208</v>
      </c>
      <c r="D153" s="190" t="s">
        <v>116</v>
      </c>
      <c r="E153" s="191" t="s">
        <v>290</v>
      </c>
      <c r="F153" s="192" t="s">
        <v>291</v>
      </c>
      <c r="G153" s="193" t="s">
        <v>143</v>
      </c>
      <c r="H153" s="194">
        <v>5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121</v>
      </c>
      <c r="AT153" s="201" t="s">
        <v>116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292</v>
      </c>
    </row>
    <row r="154" s="2" customFormat="1" ht="16.5" customHeight="1">
      <c r="A154" s="36"/>
      <c r="B154" s="37"/>
      <c r="C154" s="208" t="s">
        <v>293</v>
      </c>
      <c r="D154" s="208" t="s">
        <v>137</v>
      </c>
      <c r="E154" s="209" t="s">
        <v>294</v>
      </c>
      <c r="F154" s="210" t="s">
        <v>295</v>
      </c>
      <c r="G154" s="211" t="s">
        <v>143</v>
      </c>
      <c r="H154" s="212">
        <v>5</v>
      </c>
      <c r="I154" s="213"/>
      <c r="J154" s="214">
        <f>ROUND(I154*H154,2)</f>
        <v>0</v>
      </c>
      <c r="K154" s="210" t="s">
        <v>120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134</v>
      </c>
      <c r="AT154" s="201" t="s">
        <v>137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296</v>
      </c>
    </row>
    <row r="155" s="2" customFormat="1" ht="16.5" customHeight="1">
      <c r="A155" s="36"/>
      <c r="B155" s="37"/>
      <c r="C155" s="190" t="s">
        <v>211</v>
      </c>
      <c r="D155" s="190" t="s">
        <v>116</v>
      </c>
      <c r="E155" s="191" t="s">
        <v>297</v>
      </c>
      <c r="F155" s="192" t="s">
        <v>298</v>
      </c>
      <c r="G155" s="193" t="s">
        <v>19</v>
      </c>
      <c r="H155" s="194">
        <v>2</v>
      </c>
      <c r="I155" s="195"/>
      <c r="J155" s="196">
        <f>ROUND(I155*H155,2)</f>
        <v>0</v>
      </c>
      <c r="K155" s="192" t="s">
        <v>19</v>
      </c>
      <c r="L155" s="42"/>
      <c r="M155" s="197" t="s">
        <v>19</v>
      </c>
      <c r="N155" s="198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121</v>
      </c>
      <c r="AT155" s="201" t="s">
        <v>116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121</v>
      </c>
      <c r="BM155" s="201" t="s">
        <v>299</v>
      </c>
    </row>
    <row r="156" s="2" customFormat="1" ht="16.5" customHeight="1">
      <c r="A156" s="36"/>
      <c r="B156" s="37"/>
      <c r="C156" s="208" t="s">
        <v>300</v>
      </c>
      <c r="D156" s="208" t="s">
        <v>137</v>
      </c>
      <c r="E156" s="209" t="s">
        <v>301</v>
      </c>
      <c r="F156" s="210" t="s">
        <v>302</v>
      </c>
      <c r="G156" s="211" t="s">
        <v>19</v>
      </c>
      <c r="H156" s="212">
        <v>2</v>
      </c>
      <c r="I156" s="213"/>
      <c r="J156" s="214">
        <f>ROUND(I156*H156,2)</f>
        <v>0</v>
      </c>
      <c r="K156" s="210" t="s">
        <v>19</v>
      </c>
      <c r="L156" s="215"/>
      <c r="M156" s="216" t="s">
        <v>19</v>
      </c>
      <c r="N156" s="217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134</v>
      </c>
      <c r="AT156" s="201" t="s">
        <v>137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303</v>
      </c>
    </row>
    <row r="157" s="2" customFormat="1" ht="16.5" customHeight="1">
      <c r="A157" s="36"/>
      <c r="B157" s="37"/>
      <c r="C157" s="190" t="s">
        <v>214</v>
      </c>
      <c r="D157" s="190" t="s">
        <v>116</v>
      </c>
      <c r="E157" s="191" t="s">
        <v>304</v>
      </c>
      <c r="F157" s="192" t="s">
        <v>305</v>
      </c>
      <c r="G157" s="193" t="s">
        <v>248</v>
      </c>
      <c r="H157" s="194">
        <v>1</v>
      </c>
      <c r="I157" s="195"/>
      <c r="J157" s="196">
        <f>ROUND(I157*H157,2)</f>
        <v>0</v>
      </c>
      <c r="K157" s="192" t="s">
        <v>19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121</v>
      </c>
      <c r="AT157" s="201" t="s">
        <v>116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306</v>
      </c>
    </row>
    <row r="158" s="2" customFormat="1" ht="16.5" customHeight="1">
      <c r="A158" s="36"/>
      <c r="B158" s="37"/>
      <c r="C158" s="208" t="s">
        <v>307</v>
      </c>
      <c r="D158" s="208" t="s">
        <v>137</v>
      </c>
      <c r="E158" s="209" t="s">
        <v>308</v>
      </c>
      <c r="F158" s="210" t="s">
        <v>309</v>
      </c>
      <c r="G158" s="211" t="s">
        <v>248</v>
      </c>
      <c r="H158" s="212">
        <v>1</v>
      </c>
      <c r="I158" s="213"/>
      <c r="J158" s="214">
        <f>ROUND(I158*H158,2)</f>
        <v>0</v>
      </c>
      <c r="K158" s="210" t="s">
        <v>19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134</v>
      </c>
      <c r="AT158" s="201" t="s">
        <v>137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121</v>
      </c>
      <c r="BM158" s="201" t="s">
        <v>310</v>
      </c>
    </row>
    <row r="159" s="11" customFormat="1" ht="25.92" customHeight="1">
      <c r="A159" s="11"/>
      <c r="B159" s="176"/>
      <c r="C159" s="177"/>
      <c r="D159" s="178" t="s">
        <v>75</v>
      </c>
      <c r="E159" s="179" t="s">
        <v>311</v>
      </c>
      <c r="F159" s="179" t="s">
        <v>312</v>
      </c>
      <c r="G159" s="177"/>
      <c r="H159" s="177"/>
      <c r="I159" s="180"/>
      <c r="J159" s="181">
        <f>BK159</f>
        <v>0</v>
      </c>
      <c r="K159" s="177"/>
      <c r="L159" s="182"/>
      <c r="M159" s="183"/>
      <c r="N159" s="184"/>
      <c r="O159" s="184"/>
      <c r="P159" s="185">
        <f>SUM(P160:P180)</f>
        <v>0</v>
      </c>
      <c r="Q159" s="184"/>
      <c r="R159" s="185">
        <f>SUM(R160:R180)</f>
        <v>0</v>
      </c>
      <c r="S159" s="184"/>
      <c r="T159" s="186">
        <f>SUM(T160:T180)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87" t="s">
        <v>84</v>
      </c>
      <c r="AT159" s="188" t="s">
        <v>75</v>
      </c>
      <c r="AU159" s="188" t="s">
        <v>76</v>
      </c>
      <c r="AY159" s="187" t="s">
        <v>115</v>
      </c>
      <c r="BK159" s="189">
        <f>SUM(BK160:BK180)</f>
        <v>0</v>
      </c>
    </row>
    <row r="160" s="2" customFormat="1" ht="16.5" customHeight="1">
      <c r="A160" s="36"/>
      <c r="B160" s="37"/>
      <c r="C160" s="190" t="s">
        <v>219</v>
      </c>
      <c r="D160" s="190" t="s">
        <v>116</v>
      </c>
      <c r="E160" s="191" t="s">
        <v>313</v>
      </c>
      <c r="F160" s="192" t="s">
        <v>314</v>
      </c>
      <c r="G160" s="193" t="s">
        <v>143</v>
      </c>
      <c r="H160" s="194">
        <v>4</v>
      </c>
      <c r="I160" s="195"/>
      <c r="J160" s="196">
        <f>ROUND(I160*H160,2)</f>
        <v>0</v>
      </c>
      <c r="K160" s="192" t="s">
        <v>120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121</v>
      </c>
      <c r="AT160" s="201" t="s">
        <v>116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121</v>
      </c>
      <c r="BM160" s="201" t="s">
        <v>315</v>
      </c>
    </row>
    <row r="161" s="2" customFormat="1">
      <c r="A161" s="36"/>
      <c r="B161" s="37"/>
      <c r="C161" s="38"/>
      <c r="D161" s="203" t="s">
        <v>122</v>
      </c>
      <c r="E161" s="38"/>
      <c r="F161" s="204" t="s">
        <v>316</v>
      </c>
      <c r="G161" s="38"/>
      <c r="H161" s="38"/>
      <c r="I161" s="205"/>
      <c r="J161" s="38"/>
      <c r="K161" s="38"/>
      <c r="L161" s="42"/>
      <c r="M161" s="206"/>
      <c r="N161" s="207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122</v>
      </c>
      <c r="AU161" s="15" t="s">
        <v>84</v>
      </c>
    </row>
    <row r="162" s="2" customFormat="1" ht="24.15" customHeight="1">
      <c r="A162" s="36"/>
      <c r="B162" s="37"/>
      <c r="C162" s="190" t="s">
        <v>317</v>
      </c>
      <c r="D162" s="190" t="s">
        <v>116</v>
      </c>
      <c r="E162" s="191" t="s">
        <v>318</v>
      </c>
      <c r="F162" s="192" t="s">
        <v>319</v>
      </c>
      <c r="G162" s="193" t="s">
        <v>248</v>
      </c>
      <c r="H162" s="194">
        <v>1</v>
      </c>
      <c r="I162" s="195"/>
      <c r="J162" s="196">
        <f>ROUND(I162*H162,2)</f>
        <v>0</v>
      </c>
      <c r="K162" s="192" t="s">
        <v>120</v>
      </c>
      <c r="L162" s="42"/>
      <c r="M162" s="197" t="s">
        <v>19</v>
      </c>
      <c r="N162" s="198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121</v>
      </c>
      <c r="AT162" s="201" t="s">
        <v>116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121</v>
      </c>
      <c r="BM162" s="201" t="s">
        <v>320</v>
      </c>
    </row>
    <row r="163" s="2" customFormat="1">
      <c r="A163" s="36"/>
      <c r="B163" s="37"/>
      <c r="C163" s="38"/>
      <c r="D163" s="203" t="s">
        <v>122</v>
      </c>
      <c r="E163" s="38"/>
      <c r="F163" s="204" t="s">
        <v>321</v>
      </c>
      <c r="G163" s="38"/>
      <c r="H163" s="38"/>
      <c r="I163" s="205"/>
      <c r="J163" s="38"/>
      <c r="K163" s="38"/>
      <c r="L163" s="42"/>
      <c r="M163" s="206"/>
      <c r="N163" s="207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122</v>
      </c>
      <c r="AU163" s="15" t="s">
        <v>84</v>
      </c>
    </row>
    <row r="164" s="2" customFormat="1" ht="16.5" customHeight="1">
      <c r="A164" s="36"/>
      <c r="B164" s="37"/>
      <c r="C164" s="208" t="s">
        <v>223</v>
      </c>
      <c r="D164" s="208" t="s">
        <v>137</v>
      </c>
      <c r="E164" s="209" t="s">
        <v>322</v>
      </c>
      <c r="F164" s="210" t="s">
        <v>323</v>
      </c>
      <c r="G164" s="211" t="s">
        <v>248</v>
      </c>
      <c r="H164" s="212">
        <v>1</v>
      </c>
      <c r="I164" s="213"/>
      <c r="J164" s="214">
        <f>ROUND(I164*H164,2)</f>
        <v>0</v>
      </c>
      <c r="K164" s="210" t="s">
        <v>19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134</v>
      </c>
      <c r="AT164" s="201" t="s">
        <v>137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324</v>
      </c>
    </row>
    <row r="165" s="2" customFormat="1" ht="16.5" customHeight="1">
      <c r="A165" s="36"/>
      <c r="B165" s="37"/>
      <c r="C165" s="208" t="s">
        <v>325</v>
      </c>
      <c r="D165" s="208" t="s">
        <v>137</v>
      </c>
      <c r="E165" s="209" t="s">
        <v>326</v>
      </c>
      <c r="F165" s="210" t="s">
        <v>327</v>
      </c>
      <c r="G165" s="211" t="s">
        <v>171</v>
      </c>
      <c r="H165" s="212">
        <v>0.001</v>
      </c>
      <c r="I165" s="213"/>
      <c r="J165" s="214">
        <f>ROUND(I165*H165,2)</f>
        <v>0</v>
      </c>
      <c r="K165" s="210" t="s">
        <v>120</v>
      </c>
      <c r="L165" s="215"/>
      <c r="M165" s="216" t="s">
        <v>19</v>
      </c>
      <c r="N165" s="217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134</v>
      </c>
      <c r="AT165" s="201" t="s">
        <v>137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328</v>
      </c>
    </row>
    <row r="166" s="2" customFormat="1" ht="16.5" customHeight="1">
      <c r="A166" s="36"/>
      <c r="B166" s="37"/>
      <c r="C166" s="190" t="s">
        <v>229</v>
      </c>
      <c r="D166" s="190" t="s">
        <v>116</v>
      </c>
      <c r="E166" s="191" t="s">
        <v>329</v>
      </c>
      <c r="F166" s="192" t="s">
        <v>330</v>
      </c>
      <c r="G166" s="193" t="s">
        <v>119</v>
      </c>
      <c r="H166" s="194">
        <v>0.16</v>
      </c>
      <c r="I166" s="195"/>
      <c r="J166" s="196">
        <f>ROUND(I166*H166,2)</f>
        <v>0</v>
      </c>
      <c r="K166" s="192" t="s">
        <v>120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121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331</v>
      </c>
    </row>
    <row r="167" s="2" customFormat="1">
      <c r="A167" s="36"/>
      <c r="B167" s="37"/>
      <c r="C167" s="38"/>
      <c r="D167" s="203" t="s">
        <v>122</v>
      </c>
      <c r="E167" s="38"/>
      <c r="F167" s="204" t="s">
        <v>332</v>
      </c>
      <c r="G167" s="38"/>
      <c r="H167" s="38"/>
      <c r="I167" s="205"/>
      <c r="J167" s="38"/>
      <c r="K167" s="38"/>
      <c r="L167" s="42"/>
      <c r="M167" s="206"/>
      <c r="N167" s="20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84</v>
      </c>
    </row>
    <row r="168" s="2" customFormat="1" ht="16.5" customHeight="1">
      <c r="A168" s="36"/>
      <c r="B168" s="37"/>
      <c r="C168" s="208" t="s">
        <v>333</v>
      </c>
      <c r="D168" s="208" t="s">
        <v>137</v>
      </c>
      <c r="E168" s="209" t="s">
        <v>334</v>
      </c>
      <c r="F168" s="210" t="s">
        <v>335</v>
      </c>
      <c r="G168" s="211" t="s">
        <v>228</v>
      </c>
      <c r="H168" s="212">
        <v>3.2000000000000002</v>
      </c>
      <c r="I168" s="213"/>
      <c r="J168" s="214">
        <f>ROUND(I168*H168,2)</f>
        <v>0</v>
      </c>
      <c r="K168" s="210" t="s">
        <v>120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134</v>
      </c>
      <c r="AT168" s="201" t="s">
        <v>137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336</v>
      </c>
    </row>
    <row r="169" s="2" customFormat="1" ht="16.5" customHeight="1">
      <c r="A169" s="36"/>
      <c r="B169" s="37"/>
      <c r="C169" s="190" t="s">
        <v>232</v>
      </c>
      <c r="D169" s="190" t="s">
        <v>116</v>
      </c>
      <c r="E169" s="191" t="s">
        <v>337</v>
      </c>
      <c r="F169" s="192" t="s">
        <v>338</v>
      </c>
      <c r="G169" s="193" t="s">
        <v>119</v>
      </c>
      <c r="H169" s="194">
        <v>10</v>
      </c>
      <c r="I169" s="195"/>
      <c r="J169" s="196">
        <f>ROUND(I169*H169,2)</f>
        <v>0</v>
      </c>
      <c r="K169" s="192" t="s">
        <v>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121</v>
      </c>
      <c r="AT169" s="201" t="s">
        <v>116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339</v>
      </c>
    </row>
    <row r="170" s="2" customFormat="1" ht="16.5" customHeight="1">
      <c r="A170" s="36"/>
      <c r="B170" s="37"/>
      <c r="C170" s="208" t="s">
        <v>340</v>
      </c>
      <c r="D170" s="208" t="s">
        <v>137</v>
      </c>
      <c r="E170" s="209" t="s">
        <v>341</v>
      </c>
      <c r="F170" s="210" t="s">
        <v>342</v>
      </c>
      <c r="G170" s="211" t="s">
        <v>343</v>
      </c>
      <c r="H170" s="212">
        <v>2.5</v>
      </c>
      <c r="I170" s="213"/>
      <c r="J170" s="214">
        <f>ROUND(I170*H170,2)</f>
        <v>0</v>
      </c>
      <c r="K170" s="210" t="s">
        <v>19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134</v>
      </c>
      <c r="AT170" s="201" t="s">
        <v>137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344</v>
      </c>
    </row>
    <row r="171" s="2" customFormat="1" ht="16.5" customHeight="1">
      <c r="A171" s="36"/>
      <c r="B171" s="37"/>
      <c r="C171" s="190" t="s">
        <v>236</v>
      </c>
      <c r="D171" s="190" t="s">
        <v>116</v>
      </c>
      <c r="E171" s="191" t="s">
        <v>345</v>
      </c>
      <c r="F171" s="192" t="s">
        <v>346</v>
      </c>
      <c r="G171" s="193" t="s">
        <v>152</v>
      </c>
      <c r="H171" s="194">
        <v>1</v>
      </c>
      <c r="I171" s="195"/>
      <c r="J171" s="196">
        <f>ROUND(I171*H171,2)</f>
        <v>0</v>
      </c>
      <c r="K171" s="192" t="s">
        <v>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121</v>
      </c>
      <c r="AT171" s="201" t="s">
        <v>116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347</v>
      </c>
    </row>
    <row r="172" s="2" customFormat="1" ht="24.15" customHeight="1">
      <c r="A172" s="36"/>
      <c r="B172" s="37"/>
      <c r="C172" s="190" t="s">
        <v>348</v>
      </c>
      <c r="D172" s="190" t="s">
        <v>116</v>
      </c>
      <c r="E172" s="191" t="s">
        <v>349</v>
      </c>
      <c r="F172" s="192" t="s">
        <v>350</v>
      </c>
      <c r="G172" s="193" t="s">
        <v>248</v>
      </c>
      <c r="H172" s="194">
        <v>1</v>
      </c>
      <c r="I172" s="195"/>
      <c r="J172" s="196">
        <f>ROUND(I172*H172,2)</f>
        <v>0</v>
      </c>
      <c r="K172" s="192" t="s">
        <v>120</v>
      </c>
      <c r="L172" s="42"/>
      <c r="M172" s="197" t="s">
        <v>19</v>
      </c>
      <c r="N172" s="198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121</v>
      </c>
      <c r="AT172" s="201" t="s">
        <v>116</v>
      </c>
      <c r="AU172" s="201" t="s">
        <v>84</v>
      </c>
      <c r="AY172" s="15" t="s">
        <v>115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121</v>
      </c>
      <c r="BM172" s="201" t="s">
        <v>351</v>
      </c>
    </row>
    <row r="173" s="2" customFormat="1">
      <c r="A173" s="36"/>
      <c r="B173" s="37"/>
      <c r="C173" s="38"/>
      <c r="D173" s="203" t="s">
        <v>122</v>
      </c>
      <c r="E173" s="38"/>
      <c r="F173" s="204" t="s">
        <v>352</v>
      </c>
      <c r="G173" s="38"/>
      <c r="H173" s="38"/>
      <c r="I173" s="205"/>
      <c r="J173" s="38"/>
      <c r="K173" s="38"/>
      <c r="L173" s="42"/>
      <c r="M173" s="206"/>
      <c r="N173" s="20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122</v>
      </c>
      <c r="AU173" s="15" t="s">
        <v>84</v>
      </c>
    </row>
    <row r="174" s="2" customFormat="1" ht="16.5" customHeight="1">
      <c r="A174" s="36"/>
      <c r="B174" s="37"/>
      <c r="C174" s="208" t="s">
        <v>239</v>
      </c>
      <c r="D174" s="208" t="s">
        <v>137</v>
      </c>
      <c r="E174" s="209" t="s">
        <v>353</v>
      </c>
      <c r="F174" s="210" t="s">
        <v>354</v>
      </c>
      <c r="G174" s="211" t="s">
        <v>343</v>
      </c>
      <c r="H174" s="212">
        <v>0.5</v>
      </c>
      <c r="I174" s="213"/>
      <c r="J174" s="214">
        <f>ROUND(I174*H174,2)</f>
        <v>0</v>
      </c>
      <c r="K174" s="210" t="s">
        <v>120</v>
      </c>
      <c r="L174" s="215"/>
      <c r="M174" s="216" t="s">
        <v>19</v>
      </c>
      <c r="N174" s="217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134</v>
      </c>
      <c r="AT174" s="201" t="s">
        <v>137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355</v>
      </c>
    </row>
    <row r="175" s="2" customFormat="1" ht="16.5" customHeight="1">
      <c r="A175" s="36"/>
      <c r="B175" s="37"/>
      <c r="C175" s="190" t="s">
        <v>356</v>
      </c>
      <c r="D175" s="190" t="s">
        <v>116</v>
      </c>
      <c r="E175" s="191" t="s">
        <v>357</v>
      </c>
      <c r="F175" s="192" t="s">
        <v>358</v>
      </c>
      <c r="G175" s="193" t="s">
        <v>143</v>
      </c>
      <c r="H175" s="194">
        <v>4</v>
      </c>
      <c r="I175" s="195"/>
      <c r="J175" s="196">
        <f>ROUND(I175*H175,2)</f>
        <v>0</v>
      </c>
      <c r="K175" s="192" t="s">
        <v>19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121</v>
      </c>
      <c r="AT175" s="201" t="s">
        <v>116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121</v>
      </c>
      <c r="BM175" s="201" t="s">
        <v>359</v>
      </c>
    </row>
    <row r="176" s="2" customFormat="1" ht="16.5" customHeight="1">
      <c r="A176" s="36"/>
      <c r="B176" s="37"/>
      <c r="C176" s="208" t="s">
        <v>244</v>
      </c>
      <c r="D176" s="208" t="s">
        <v>137</v>
      </c>
      <c r="E176" s="209" t="s">
        <v>360</v>
      </c>
      <c r="F176" s="210" t="s">
        <v>361</v>
      </c>
      <c r="G176" s="211" t="s">
        <v>143</v>
      </c>
      <c r="H176" s="212">
        <v>4</v>
      </c>
      <c r="I176" s="213"/>
      <c r="J176" s="214">
        <f>ROUND(I176*H176,2)</f>
        <v>0</v>
      </c>
      <c r="K176" s="210" t="s">
        <v>120</v>
      </c>
      <c r="L176" s="215"/>
      <c r="M176" s="216" t="s">
        <v>19</v>
      </c>
      <c r="N176" s="217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134</v>
      </c>
      <c r="AT176" s="201" t="s">
        <v>137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362</v>
      </c>
    </row>
    <row r="177" s="2" customFormat="1" ht="16.5" customHeight="1">
      <c r="A177" s="36"/>
      <c r="B177" s="37"/>
      <c r="C177" s="190" t="s">
        <v>363</v>
      </c>
      <c r="D177" s="190" t="s">
        <v>116</v>
      </c>
      <c r="E177" s="191" t="s">
        <v>364</v>
      </c>
      <c r="F177" s="192" t="s">
        <v>365</v>
      </c>
      <c r="G177" s="193" t="s">
        <v>248</v>
      </c>
      <c r="H177" s="194">
        <v>1</v>
      </c>
      <c r="I177" s="195"/>
      <c r="J177" s="196">
        <f>ROUND(I177*H177,2)</f>
        <v>0</v>
      </c>
      <c r="K177" s="192" t="s">
        <v>120</v>
      </c>
      <c r="L177" s="42"/>
      <c r="M177" s="197" t="s">
        <v>19</v>
      </c>
      <c r="N177" s="198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121</v>
      </c>
      <c r="AT177" s="201" t="s">
        <v>116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366</v>
      </c>
    </row>
    <row r="178" s="2" customFormat="1">
      <c r="A178" s="36"/>
      <c r="B178" s="37"/>
      <c r="C178" s="38"/>
      <c r="D178" s="203" t="s">
        <v>122</v>
      </c>
      <c r="E178" s="38"/>
      <c r="F178" s="204" t="s">
        <v>367</v>
      </c>
      <c r="G178" s="38"/>
      <c r="H178" s="38"/>
      <c r="I178" s="205"/>
      <c r="J178" s="38"/>
      <c r="K178" s="38"/>
      <c r="L178" s="42"/>
      <c r="M178" s="206"/>
      <c r="N178" s="207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122</v>
      </c>
      <c r="AU178" s="15" t="s">
        <v>84</v>
      </c>
    </row>
    <row r="179" s="2" customFormat="1" ht="16.5" customHeight="1">
      <c r="A179" s="36"/>
      <c r="B179" s="37"/>
      <c r="C179" s="208" t="s">
        <v>249</v>
      </c>
      <c r="D179" s="208" t="s">
        <v>137</v>
      </c>
      <c r="E179" s="209" t="s">
        <v>368</v>
      </c>
      <c r="F179" s="210" t="s">
        <v>369</v>
      </c>
      <c r="G179" s="211" t="s">
        <v>248</v>
      </c>
      <c r="H179" s="212">
        <v>1</v>
      </c>
      <c r="I179" s="213"/>
      <c r="J179" s="214">
        <f>ROUND(I179*H179,2)</f>
        <v>0</v>
      </c>
      <c r="K179" s="210" t="s">
        <v>120</v>
      </c>
      <c r="L179" s="215"/>
      <c r="M179" s="216" t="s">
        <v>19</v>
      </c>
      <c r="N179" s="217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134</v>
      </c>
      <c r="AT179" s="201" t="s">
        <v>137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370</v>
      </c>
    </row>
    <row r="180" s="2" customFormat="1" ht="16.5" customHeight="1">
      <c r="A180" s="36"/>
      <c r="B180" s="37"/>
      <c r="C180" s="208" t="s">
        <v>371</v>
      </c>
      <c r="D180" s="208" t="s">
        <v>137</v>
      </c>
      <c r="E180" s="209" t="s">
        <v>372</v>
      </c>
      <c r="F180" s="210" t="s">
        <v>373</v>
      </c>
      <c r="G180" s="211" t="s">
        <v>374</v>
      </c>
      <c r="H180" s="212">
        <v>1</v>
      </c>
      <c r="I180" s="213"/>
      <c r="J180" s="214">
        <f>ROUND(I180*H180,2)</f>
        <v>0</v>
      </c>
      <c r="K180" s="210" t="s">
        <v>19</v>
      </c>
      <c r="L180" s="215"/>
      <c r="M180" s="216" t="s">
        <v>19</v>
      </c>
      <c r="N180" s="217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134</v>
      </c>
      <c r="AT180" s="201" t="s">
        <v>137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375</v>
      </c>
    </row>
    <row r="181" s="11" customFormat="1" ht="25.92" customHeight="1">
      <c r="A181" s="11"/>
      <c r="B181" s="176"/>
      <c r="C181" s="177"/>
      <c r="D181" s="178" t="s">
        <v>75</v>
      </c>
      <c r="E181" s="179" t="s">
        <v>376</v>
      </c>
      <c r="F181" s="179" t="s">
        <v>377</v>
      </c>
      <c r="G181" s="177"/>
      <c r="H181" s="177"/>
      <c r="I181" s="180"/>
      <c r="J181" s="181">
        <f>BK181</f>
        <v>0</v>
      </c>
      <c r="K181" s="177"/>
      <c r="L181" s="182"/>
      <c r="M181" s="183"/>
      <c r="N181" s="184"/>
      <c r="O181" s="184"/>
      <c r="P181" s="185">
        <f>SUM(P182:P194)</f>
        <v>0</v>
      </c>
      <c r="Q181" s="184"/>
      <c r="R181" s="185">
        <f>SUM(R182:R194)</f>
        <v>0</v>
      </c>
      <c r="S181" s="184"/>
      <c r="T181" s="186">
        <f>SUM(T182:T194)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87" t="s">
        <v>84</v>
      </c>
      <c r="AT181" s="188" t="s">
        <v>75</v>
      </c>
      <c r="AU181" s="188" t="s">
        <v>76</v>
      </c>
      <c r="AY181" s="187" t="s">
        <v>115</v>
      </c>
      <c r="BK181" s="189">
        <f>SUM(BK182:BK194)</f>
        <v>0</v>
      </c>
    </row>
    <row r="182" s="2" customFormat="1" ht="16.5" customHeight="1">
      <c r="A182" s="36"/>
      <c r="B182" s="37"/>
      <c r="C182" s="190" t="s">
        <v>254</v>
      </c>
      <c r="D182" s="190" t="s">
        <v>116</v>
      </c>
      <c r="E182" s="191" t="s">
        <v>378</v>
      </c>
      <c r="F182" s="192" t="s">
        <v>379</v>
      </c>
      <c r="G182" s="193" t="s">
        <v>248</v>
      </c>
      <c r="H182" s="194">
        <v>1</v>
      </c>
      <c r="I182" s="195"/>
      <c r="J182" s="196">
        <f>ROUND(I182*H182,2)</f>
        <v>0</v>
      </c>
      <c r="K182" s="192" t="s">
        <v>120</v>
      </c>
      <c r="L182" s="42"/>
      <c r="M182" s="197" t="s">
        <v>19</v>
      </c>
      <c r="N182" s="198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121</v>
      </c>
      <c r="AT182" s="201" t="s">
        <v>116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380</v>
      </c>
    </row>
    <row r="183" s="2" customFormat="1">
      <c r="A183" s="36"/>
      <c r="B183" s="37"/>
      <c r="C183" s="38"/>
      <c r="D183" s="203" t="s">
        <v>122</v>
      </c>
      <c r="E183" s="38"/>
      <c r="F183" s="204" t="s">
        <v>381</v>
      </c>
      <c r="G183" s="38"/>
      <c r="H183" s="38"/>
      <c r="I183" s="205"/>
      <c r="J183" s="38"/>
      <c r="K183" s="38"/>
      <c r="L183" s="42"/>
      <c r="M183" s="206"/>
      <c r="N183" s="207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122</v>
      </c>
      <c r="AU183" s="15" t="s">
        <v>84</v>
      </c>
    </row>
    <row r="184" s="2" customFormat="1" ht="16.5" customHeight="1">
      <c r="A184" s="36"/>
      <c r="B184" s="37"/>
      <c r="C184" s="190" t="s">
        <v>382</v>
      </c>
      <c r="D184" s="190" t="s">
        <v>116</v>
      </c>
      <c r="E184" s="191" t="s">
        <v>383</v>
      </c>
      <c r="F184" s="192" t="s">
        <v>384</v>
      </c>
      <c r="G184" s="193" t="s">
        <v>143</v>
      </c>
      <c r="H184" s="194">
        <v>45</v>
      </c>
      <c r="I184" s="195"/>
      <c r="J184" s="196">
        <f>ROUND(I184*H184,2)</f>
        <v>0</v>
      </c>
      <c r="K184" s="192" t="s">
        <v>19</v>
      </c>
      <c r="L184" s="42"/>
      <c r="M184" s="197" t="s">
        <v>19</v>
      </c>
      <c r="N184" s="198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121</v>
      </c>
      <c r="AT184" s="201" t="s">
        <v>116</v>
      </c>
      <c r="AU184" s="201" t="s">
        <v>84</v>
      </c>
      <c r="AY184" s="15" t="s">
        <v>115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121</v>
      </c>
      <c r="BM184" s="201" t="s">
        <v>385</v>
      </c>
    </row>
    <row r="185" s="2" customFormat="1" ht="16.5" customHeight="1">
      <c r="A185" s="36"/>
      <c r="B185" s="37"/>
      <c r="C185" s="190" t="s">
        <v>257</v>
      </c>
      <c r="D185" s="190" t="s">
        <v>116</v>
      </c>
      <c r="E185" s="191" t="s">
        <v>386</v>
      </c>
      <c r="F185" s="192" t="s">
        <v>387</v>
      </c>
      <c r="G185" s="193" t="s">
        <v>143</v>
      </c>
      <c r="H185" s="194">
        <v>50</v>
      </c>
      <c r="I185" s="195"/>
      <c r="J185" s="196">
        <f>ROUND(I185*H185,2)</f>
        <v>0</v>
      </c>
      <c r="K185" s="192" t="s">
        <v>120</v>
      </c>
      <c r="L185" s="42"/>
      <c r="M185" s="197" t="s">
        <v>19</v>
      </c>
      <c r="N185" s="198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121</v>
      </c>
      <c r="AT185" s="201" t="s">
        <v>116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121</v>
      </c>
      <c r="BM185" s="201" t="s">
        <v>388</v>
      </c>
    </row>
    <row r="186" s="2" customFormat="1">
      <c r="A186" s="36"/>
      <c r="B186" s="37"/>
      <c r="C186" s="38"/>
      <c r="D186" s="203" t="s">
        <v>122</v>
      </c>
      <c r="E186" s="38"/>
      <c r="F186" s="204" t="s">
        <v>389</v>
      </c>
      <c r="G186" s="38"/>
      <c r="H186" s="38"/>
      <c r="I186" s="205"/>
      <c r="J186" s="38"/>
      <c r="K186" s="38"/>
      <c r="L186" s="42"/>
      <c r="M186" s="206"/>
      <c r="N186" s="207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122</v>
      </c>
      <c r="AU186" s="15" t="s">
        <v>84</v>
      </c>
    </row>
    <row r="187" s="2" customFormat="1" ht="16.5" customHeight="1">
      <c r="A187" s="36"/>
      <c r="B187" s="37"/>
      <c r="C187" s="190" t="s">
        <v>390</v>
      </c>
      <c r="D187" s="190" t="s">
        <v>116</v>
      </c>
      <c r="E187" s="191" t="s">
        <v>391</v>
      </c>
      <c r="F187" s="192" t="s">
        <v>392</v>
      </c>
      <c r="G187" s="193" t="s">
        <v>248</v>
      </c>
      <c r="H187" s="194">
        <v>1</v>
      </c>
      <c r="I187" s="195"/>
      <c r="J187" s="196">
        <f>ROUND(I187*H187,2)</f>
        <v>0</v>
      </c>
      <c r="K187" s="192" t="s">
        <v>120</v>
      </c>
      <c r="L187" s="42"/>
      <c r="M187" s="197" t="s">
        <v>19</v>
      </c>
      <c r="N187" s="198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121</v>
      </c>
      <c r="AT187" s="201" t="s">
        <v>116</v>
      </c>
      <c r="AU187" s="201" t="s">
        <v>84</v>
      </c>
      <c r="AY187" s="15" t="s">
        <v>115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121</v>
      </c>
      <c r="BM187" s="201" t="s">
        <v>393</v>
      </c>
    </row>
    <row r="188" s="2" customFormat="1">
      <c r="A188" s="36"/>
      <c r="B188" s="37"/>
      <c r="C188" s="38"/>
      <c r="D188" s="203" t="s">
        <v>122</v>
      </c>
      <c r="E188" s="38"/>
      <c r="F188" s="204" t="s">
        <v>394</v>
      </c>
      <c r="G188" s="38"/>
      <c r="H188" s="38"/>
      <c r="I188" s="205"/>
      <c r="J188" s="38"/>
      <c r="K188" s="38"/>
      <c r="L188" s="42"/>
      <c r="M188" s="206"/>
      <c r="N188" s="207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122</v>
      </c>
      <c r="AU188" s="15" t="s">
        <v>84</v>
      </c>
    </row>
    <row r="189" s="2" customFormat="1" ht="16.5" customHeight="1">
      <c r="A189" s="36"/>
      <c r="B189" s="37"/>
      <c r="C189" s="190" t="s">
        <v>262</v>
      </c>
      <c r="D189" s="190" t="s">
        <v>116</v>
      </c>
      <c r="E189" s="191" t="s">
        <v>395</v>
      </c>
      <c r="F189" s="192" t="s">
        <v>396</v>
      </c>
      <c r="G189" s="193" t="s">
        <v>248</v>
      </c>
      <c r="H189" s="194">
        <v>1</v>
      </c>
      <c r="I189" s="195"/>
      <c r="J189" s="196">
        <f>ROUND(I189*H189,2)</f>
        <v>0</v>
      </c>
      <c r="K189" s="192" t="s">
        <v>120</v>
      </c>
      <c r="L189" s="42"/>
      <c r="M189" s="197" t="s">
        <v>19</v>
      </c>
      <c r="N189" s="198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121</v>
      </c>
      <c r="AT189" s="201" t="s">
        <v>116</v>
      </c>
      <c r="AU189" s="201" t="s">
        <v>84</v>
      </c>
      <c r="AY189" s="15" t="s">
        <v>115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121</v>
      </c>
      <c r="BM189" s="201" t="s">
        <v>397</v>
      </c>
    </row>
    <row r="190" s="2" customFormat="1">
      <c r="A190" s="36"/>
      <c r="B190" s="37"/>
      <c r="C190" s="38"/>
      <c r="D190" s="203" t="s">
        <v>122</v>
      </c>
      <c r="E190" s="38"/>
      <c r="F190" s="204" t="s">
        <v>398</v>
      </c>
      <c r="G190" s="38"/>
      <c r="H190" s="38"/>
      <c r="I190" s="205"/>
      <c r="J190" s="38"/>
      <c r="K190" s="38"/>
      <c r="L190" s="42"/>
      <c r="M190" s="206"/>
      <c r="N190" s="207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122</v>
      </c>
      <c r="AU190" s="15" t="s">
        <v>84</v>
      </c>
    </row>
    <row r="191" s="2" customFormat="1" ht="16.5" customHeight="1">
      <c r="A191" s="36"/>
      <c r="B191" s="37"/>
      <c r="C191" s="208" t="s">
        <v>399</v>
      </c>
      <c r="D191" s="208" t="s">
        <v>137</v>
      </c>
      <c r="E191" s="209" t="s">
        <v>400</v>
      </c>
      <c r="F191" s="210" t="s">
        <v>401</v>
      </c>
      <c r="G191" s="211" t="s">
        <v>143</v>
      </c>
      <c r="H191" s="212">
        <v>50</v>
      </c>
      <c r="I191" s="213"/>
      <c r="J191" s="214">
        <f>ROUND(I191*H191,2)</f>
        <v>0</v>
      </c>
      <c r="K191" s="210" t="s">
        <v>120</v>
      </c>
      <c r="L191" s="215"/>
      <c r="M191" s="216" t="s">
        <v>19</v>
      </c>
      <c r="N191" s="217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134</v>
      </c>
      <c r="AT191" s="201" t="s">
        <v>137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402</v>
      </c>
    </row>
    <row r="192" s="2" customFormat="1" ht="16.5" customHeight="1">
      <c r="A192" s="36"/>
      <c r="B192" s="37"/>
      <c r="C192" s="208" t="s">
        <v>265</v>
      </c>
      <c r="D192" s="208" t="s">
        <v>137</v>
      </c>
      <c r="E192" s="209" t="s">
        <v>403</v>
      </c>
      <c r="F192" s="210" t="s">
        <v>404</v>
      </c>
      <c r="G192" s="211" t="s">
        <v>343</v>
      </c>
      <c r="H192" s="212">
        <v>0.5</v>
      </c>
      <c r="I192" s="213"/>
      <c r="J192" s="214">
        <f>ROUND(I192*H192,2)</f>
        <v>0</v>
      </c>
      <c r="K192" s="210" t="s">
        <v>120</v>
      </c>
      <c r="L192" s="215"/>
      <c r="M192" s="216" t="s">
        <v>19</v>
      </c>
      <c r="N192" s="217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134</v>
      </c>
      <c r="AT192" s="201" t="s">
        <v>137</v>
      </c>
      <c r="AU192" s="201" t="s">
        <v>84</v>
      </c>
      <c r="AY192" s="15" t="s">
        <v>115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121</v>
      </c>
      <c r="BM192" s="201" t="s">
        <v>405</v>
      </c>
    </row>
    <row r="193" s="2" customFormat="1" ht="16.5" customHeight="1">
      <c r="A193" s="36"/>
      <c r="B193" s="37"/>
      <c r="C193" s="190" t="s">
        <v>406</v>
      </c>
      <c r="D193" s="190" t="s">
        <v>116</v>
      </c>
      <c r="E193" s="191" t="s">
        <v>407</v>
      </c>
      <c r="F193" s="192" t="s">
        <v>408</v>
      </c>
      <c r="G193" s="193" t="s">
        <v>409</v>
      </c>
      <c r="H193" s="194">
        <v>4</v>
      </c>
      <c r="I193" s="195"/>
      <c r="J193" s="196">
        <f>ROUND(I193*H193,2)</f>
        <v>0</v>
      </c>
      <c r="K193" s="192" t="s">
        <v>120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121</v>
      </c>
      <c r="AT193" s="201" t="s">
        <v>116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121</v>
      </c>
      <c r="BM193" s="201" t="s">
        <v>410</v>
      </c>
    </row>
    <row r="194" s="2" customFormat="1">
      <c r="A194" s="36"/>
      <c r="B194" s="37"/>
      <c r="C194" s="38"/>
      <c r="D194" s="203" t="s">
        <v>122</v>
      </c>
      <c r="E194" s="38"/>
      <c r="F194" s="204" t="s">
        <v>411</v>
      </c>
      <c r="G194" s="38"/>
      <c r="H194" s="38"/>
      <c r="I194" s="205"/>
      <c r="J194" s="38"/>
      <c r="K194" s="38"/>
      <c r="L194" s="42"/>
      <c r="M194" s="206"/>
      <c r="N194" s="207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122</v>
      </c>
      <c r="AU194" s="15" t="s">
        <v>84</v>
      </c>
    </row>
    <row r="195" s="11" customFormat="1" ht="25.92" customHeight="1">
      <c r="A195" s="11"/>
      <c r="B195" s="176"/>
      <c r="C195" s="177"/>
      <c r="D195" s="178" t="s">
        <v>75</v>
      </c>
      <c r="E195" s="179" t="s">
        <v>412</v>
      </c>
      <c r="F195" s="179" t="s">
        <v>413</v>
      </c>
      <c r="G195" s="177"/>
      <c r="H195" s="177"/>
      <c r="I195" s="180"/>
      <c r="J195" s="181">
        <f>BK195</f>
        <v>0</v>
      </c>
      <c r="K195" s="177"/>
      <c r="L195" s="182"/>
      <c r="M195" s="183"/>
      <c r="N195" s="184"/>
      <c r="O195" s="184"/>
      <c r="P195" s="185">
        <f>SUM(P196:P222)</f>
        <v>0</v>
      </c>
      <c r="Q195" s="184"/>
      <c r="R195" s="185">
        <f>SUM(R196:R222)</f>
        <v>0</v>
      </c>
      <c r="S195" s="184"/>
      <c r="T195" s="186">
        <f>SUM(T196:T222)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187" t="s">
        <v>84</v>
      </c>
      <c r="AT195" s="188" t="s">
        <v>75</v>
      </c>
      <c r="AU195" s="188" t="s">
        <v>76</v>
      </c>
      <c r="AY195" s="187" t="s">
        <v>115</v>
      </c>
      <c r="BK195" s="189">
        <f>SUM(BK196:BK222)</f>
        <v>0</v>
      </c>
    </row>
    <row r="196" s="2" customFormat="1" ht="16.5" customHeight="1">
      <c r="A196" s="36"/>
      <c r="B196" s="37"/>
      <c r="C196" s="190" t="s">
        <v>270</v>
      </c>
      <c r="D196" s="190" t="s">
        <v>116</v>
      </c>
      <c r="E196" s="191" t="s">
        <v>414</v>
      </c>
      <c r="F196" s="192" t="s">
        <v>415</v>
      </c>
      <c r="G196" s="193" t="s">
        <v>248</v>
      </c>
      <c r="H196" s="194">
        <v>2</v>
      </c>
      <c r="I196" s="195"/>
      <c r="J196" s="196">
        <f>ROUND(I196*H196,2)</f>
        <v>0</v>
      </c>
      <c r="K196" s="192" t="s">
        <v>19</v>
      </c>
      <c r="L196" s="42"/>
      <c r="M196" s="197" t="s">
        <v>19</v>
      </c>
      <c r="N196" s="198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121</v>
      </c>
      <c r="AT196" s="201" t="s">
        <v>116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416</v>
      </c>
    </row>
    <row r="197" s="2" customFormat="1" ht="16.5" customHeight="1">
      <c r="A197" s="36"/>
      <c r="B197" s="37"/>
      <c r="C197" s="190" t="s">
        <v>417</v>
      </c>
      <c r="D197" s="190" t="s">
        <v>116</v>
      </c>
      <c r="E197" s="191" t="s">
        <v>418</v>
      </c>
      <c r="F197" s="192" t="s">
        <v>419</v>
      </c>
      <c r="G197" s="193" t="s">
        <v>248</v>
      </c>
      <c r="H197" s="194">
        <v>1</v>
      </c>
      <c r="I197" s="195"/>
      <c r="J197" s="196">
        <f>ROUND(I197*H197,2)</f>
        <v>0</v>
      </c>
      <c r="K197" s="192" t="s">
        <v>120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121</v>
      </c>
      <c r="AT197" s="201" t="s">
        <v>116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420</v>
      </c>
    </row>
    <row r="198" s="2" customFormat="1">
      <c r="A198" s="36"/>
      <c r="B198" s="37"/>
      <c r="C198" s="38"/>
      <c r="D198" s="203" t="s">
        <v>122</v>
      </c>
      <c r="E198" s="38"/>
      <c r="F198" s="204" t="s">
        <v>421</v>
      </c>
      <c r="G198" s="38"/>
      <c r="H198" s="38"/>
      <c r="I198" s="205"/>
      <c r="J198" s="38"/>
      <c r="K198" s="38"/>
      <c r="L198" s="42"/>
      <c r="M198" s="206"/>
      <c r="N198" s="207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122</v>
      </c>
      <c r="AU198" s="15" t="s">
        <v>84</v>
      </c>
    </row>
    <row r="199" s="2" customFormat="1" ht="16.5" customHeight="1">
      <c r="A199" s="36"/>
      <c r="B199" s="37"/>
      <c r="C199" s="208" t="s">
        <v>274</v>
      </c>
      <c r="D199" s="208" t="s">
        <v>137</v>
      </c>
      <c r="E199" s="209" t="s">
        <v>422</v>
      </c>
      <c r="F199" s="210" t="s">
        <v>423</v>
      </c>
      <c r="G199" s="211" t="s">
        <v>248</v>
      </c>
      <c r="H199" s="212">
        <v>1</v>
      </c>
      <c r="I199" s="213"/>
      <c r="J199" s="214">
        <f>ROUND(I199*H199,2)</f>
        <v>0</v>
      </c>
      <c r="K199" s="210" t="s">
        <v>120</v>
      </c>
      <c r="L199" s="215"/>
      <c r="M199" s="216" t="s">
        <v>19</v>
      </c>
      <c r="N199" s="217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134</v>
      </c>
      <c r="AT199" s="201" t="s">
        <v>137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424</v>
      </c>
    </row>
    <row r="200" s="2" customFormat="1" ht="16.5" customHeight="1">
      <c r="A200" s="36"/>
      <c r="B200" s="37"/>
      <c r="C200" s="190" t="s">
        <v>425</v>
      </c>
      <c r="D200" s="190" t="s">
        <v>116</v>
      </c>
      <c r="E200" s="191" t="s">
        <v>426</v>
      </c>
      <c r="F200" s="192" t="s">
        <v>427</v>
      </c>
      <c r="G200" s="193" t="s">
        <v>248</v>
      </c>
      <c r="H200" s="194">
        <v>1</v>
      </c>
      <c r="I200" s="195"/>
      <c r="J200" s="196">
        <f>ROUND(I200*H200,2)</f>
        <v>0</v>
      </c>
      <c r="K200" s="192" t="s">
        <v>120</v>
      </c>
      <c r="L200" s="42"/>
      <c r="M200" s="197" t="s">
        <v>19</v>
      </c>
      <c r="N200" s="198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121</v>
      </c>
      <c r="AT200" s="201" t="s">
        <v>116</v>
      </c>
      <c r="AU200" s="201" t="s">
        <v>84</v>
      </c>
      <c r="AY200" s="15" t="s">
        <v>115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121</v>
      </c>
      <c r="BM200" s="201" t="s">
        <v>428</v>
      </c>
    </row>
    <row r="201" s="2" customFormat="1">
      <c r="A201" s="36"/>
      <c r="B201" s="37"/>
      <c r="C201" s="38"/>
      <c r="D201" s="203" t="s">
        <v>122</v>
      </c>
      <c r="E201" s="38"/>
      <c r="F201" s="204" t="s">
        <v>429</v>
      </c>
      <c r="G201" s="38"/>
      <c r="H201" s="38"/>
      <c r="I201" s="205"/>
      <c r="J201" s="38"/>
      <c r="K201" s="38"/>
      <c r="L201" s="42"/>
      <c r="M201" s="206"/>
      <c r="N201" s="207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122</v>
      </c>
      <c r="AU201" s="15" t="s">
        <v>84</v>
      </c>
    </row>
    <row r="202" s="2" customFormat="1" ht="16.5" customHeight="1">
      <c r="A202" s="36"/>
      <c r="B202" s="37"/>
      <c r="C202" s="208" t="s">
        <v>279</v>
      </c>
      <c r="D202" s="208" t="s">
        <v>137</v>
      </c>
      <c r="E202" s="209" t="s">
        <v>430</v>
      </c>
      <c r="F202" s="210" t="s">
        <v>431</v>
      </c>
      <c r="G202" s="211" t="s">
        <v>248</v>
      </c>
      <c r="H202" s="212">
        <v>1</v>
      </c>
      <c r="I202" s="213"/>
      <c r="J202" s="214">
        <f>ROUND(I202*H202,2)</f>
        <v>0</v>
      </c>
      <c r="K202" s="210" t="s">
        <v>19</v>
      </c>
      <c r="L202" s="215"/>
      <c r="M202" s="216" t="s">
        <v>19</v>
      </c>
      <c r="N202" s="217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134</v>
      </c>
      <c r="AT202" s="201" t="s">
        <v>137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121</v>
      </c>
      <c r="BM202" s="201" t="s">
        <v>432</v>
      </c>
    </row>
    <row r="203" s="2" customFormat="1" ht="16.5" customHeight="1">
      <c r="A203" s="36"/>
      <c r="B203" s="37"/>
      <c r="C203" s="190" t="s">
        <v>433</v>
      </c>
      <c r="D203" s="190" t="s">
        <v>116</v>
      </c>
      <c r="E203" s="191" t="s">
        <v>434</v>
      </c>
      <c r="F203" s="192" t="s">
        <v>435</v>
      </c>
      <c r="G203" s="193" t="s">
        <v>248</v>
      </c>
      <c r="H203" s="194">
        <v>4</v>
      </c>
      <c r="I203" s="195"/>
      <c r="J203" s="196">
        <f>ROUND(I203*H203,2)</f>
        <v>0</v>
      </c>
      <c r="K203" s="192" t="s">
        <v>19</v>
      </c>
      <c r="L203" s="42"/>
      <c r="M203" s="197" t="s">
        <v>19</v>
      </c>
      <c r="N203" s="198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121</v>
      </c>
      <c r="AT203" s="201" t="s">
        <v>116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436</v>
      </c>
    </row>
    <row r="204" s="2" customFormat="1" ht="16.5" customHeight="1">
      <c r="A204" s="36"/>
      <c r="B204" s="37"/>
      <c r="C204" s="208" t="s">
        <v>283</v>
      </c>
      <c r="D204" s="208" t="s">
        <v>137</v>
      </c>
      <c r="E204" s="209" t="s">
        <v>437</v>
      </c>
      <c r="F204" s="210" t="s">
        <v>438</v>
      </c>
      <c r="G204" s="211" t="s">
        <v>248</v>
      </c>
      <c r="H204" s="212">
        <v>4</v>
      </c>
      <c r="I204" s="213"/>
      <c r="J204" s="214">
        <f>ROUND(I204*H204,2)</f>
        <v>0</v>
      </c>
      <c r="K204" s="210" t="s">
        <v>120</v>
      </c>
      <c r="L204" s="215"/>
      <c r="M204" s="216" t="s">
        <v>19</v>
      </c>
      <c r="N204" s="217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134</v>
      </c>
      <c r="AT204" s="201" t="s">
        <v>137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439</v>
      </c>
    </row>
    <row r="205" s="2" customFormat="1" ht="16.5" customHeight="1">
      <c r="A205" s="36"/>
      <c r="B205" s="37"/>
      <c r="C205" s="208" t="s">
        <v>440</v>
      </c>
      <c r="D205" s="208" t="s">
        <v>137</v>
      </c>
      <c r="E205" s="209" t="s">
        <v>441</v>
      </c>
      <c r="F205" s="210" t="s">
        <v>442</v>
      </c>
      <c r="G205" s="211" t="s">
        <v>248</v>
      </c>
      <c r="H205" s="212">
        <v>4</v>
      </c>
      <c r="I205" s="213"/>
      <c r="J205" s="214">
        <f>ROUND(I205*H205,2)</f>
        <v>0</v>
      </c>
      <c r="K205" s="210" t="s">
        <v>120</v>
      </c>
      <c r="L205" s="215"/>
      <c r="M205" s="216" t="s">
        <v>19</v>
      </c>
      <c r="N205" s="217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134</v>
      </c>
      <c r="AT205" s="201" t="s">
        <v>137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121</v>
      </c>
      <c r="BM205" s="201" t="s">
        <v>443</v>
      </c>
    </row>
    <row r="206" s="2" customFormat="1" ht="16.5" customHeight="1">
      <c r="A206" s="36"/>
      <c r="B206" s="37"/>
      <c r="C206" s="190" t="s">
        <v>287</v>
      </c>
      <c r="D206" s="190" t="s">
        <v>116</v>
      </c>
      <c r="E206" s="191" t="s">
        <v>444</v>
      </c>
      <c r="F206" s="192" t="s">
        <v>445</v>
      </c>
      <c r="G206" s="193" t="s">
        <v>446</v>
      </c>
      <c r="H206" s="194">
        <v>4</v>
      </c>
      <c r="I206" s="195"/>
      <c r="J206" s="196">
        <f>ROUND(I206*H206,2)</f>
        <v>0</v>
      </c>
      <c r="K206" s="192" t="s">
        <v>120</v>
      </c>
      <c r="L206" s="42"/>
      <c r="M206" s="197" t="s">
        <v>19</v>
      </c>
      <c r="N206" s="198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121</v>
      </c>
      <c r="AT206" s="201" t="s">
        <v>116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447</v>
      </c>
    </row>
    <row r="207" s="2" customFormat="1">
      <c r="A207" s="36"/>
      <c r="B207" s="37"/>
      <c r="C207" s="38"/>
      <c r="D207" s="203" t="s">
        <v>122</v>
      </c>
      <c r="E207" s="38"/>
      <c r="F207" s="204" t="s">
        <v>448</v>
      </c>
      <c r="G207" s="38"/>
      <c r="H207" s="38"/>
      <c r="I207" s="205"/>
      <c r="J207" s="38"/>
      <c r="K207" s="38"/>
      <c r="L207" s="42"/>
      <c r="M207" s="206"/>
      <c r="N207" s="207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122</v>
      </c>
      <c r="AU207" s="15" t="s">
        <v>84</v>
      </c>
    </row>
    <row r="208" s="2" customFormat="1" ht="16.5" customHeight="1">
      <c r="A208" s="36"/>
      <c r="B208" s="37"/>
      <c r="C208" s="208" t="s">
        <v>449</v>
      </c>
      <c r="D208" s="208" t="s">
        <v>137</v>
      </c>
      <c r="E208" s="209" t="s">
        <v>450</v>
      </c>
      <c r="F208" s="210" t="s">
        <v>451</v>
      </c>
      <c r="G208" s="211" t="s">
        <v>248</v>
      </c>
      <c r="H208" s="212">
        <v>4</v>
      </c>
      <c r="I208" s="213"/>
      <c r="J208" s="214">
        <f>ROUND(I208*H208,2)</f>
        <v>0</v>
      </c>
      <c r="K208" s="210" t="s">
        <v>120</v>
      </c>
      <c r="L208" s="215"/>
      <c r="M208" s="216" t="s">
        <v>19</v>
      </c>
      <c r="N208" s="217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134</v>
      </c>
      <c r="AT208" s="201" t="s">
        <v>137</v>
      </c>
      <c r="AU208" s="201" t="s">
        <v>84</v>
      </c>
      <c r="AY208" s="15" t="s">
        <v>115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121</v>
      </c>
      <c r="BM208" s="201" t="s">
        <v>452</v>
      </c>
    </row>
    <row r="209" s="2" customFormat="1" ht="16.5" customHeight="1">
      <c r="A209" s="36"/>
      <c r="B209" s="37"/>
      <c r="C209" s="190" t="s">
        <v>292</v>
      </c>
      <c r="D209" s="190" t="s">
        <v>116</v>
      </c>
      <c r="E209" s="191" t="s">
        <v>453</v>
      </c>
      <c r="F209" s="192" t="s">
        <v>454</v>
      </c>
      <c r="G209" s="193" t="s">
        <v>248</v>
      </c>
      <c r="H209" s="194">
        <v>4</v>
      </c>
      <c r="I209" s="195"/>
      <c r="J209" s="196">
        <f>ROUND(I209*H209,2)</f>
        <v>0</v>
      </c>
      <c r="K209" s="192" t="s">
        <v>19</v>
      </c>
      <c r="L209" s="42"/>
      <c r="M209" s="197" t="s">
        <v>19</v>
      </c>
      <c r="N209" s="198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121</v>
      </c>
      <c r="AT209" s="201" t="s">
        <v>116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121</v>
      </c>
      <c r="BM209" s="201" t="s">
        <v>455</v>
      </c>
    </row>
    <row r="210" s="2" customFormat="1" ht="16.5" customHeight="1">
      <c r="A210" s="36"/>
      <c r="B210" s="37"/>
      <c r="C210" s="208" t="s">
        <v>456</v>
      </c>
      <c r="D210" s="208" t="s">
        <v>137</v>
      </c>
      <c r="E210" s="209" t="s">
        <v>457</v>
      </c>
      <c r="F210" s="210" t="s">
        <v>458</v>
      </c>
      <c r="G210" s="211" t="s">
        <v>248</v>
      </c>
      <c r="H210" s="212">
        <v>4</v>
      </c>
      <c r="I210" s="213"/>
      <c r="J210" s="214">
        <f>ROUND(I210*H210,2)</f>
        <v>0</v>
      </c>
      <c r="K210" s="210" t="s">
        <v>19</v>
      </c>
      <c r="L210" s="215"/>
      <c r="M210" s="216" t="s">
        <v>19</v>
      </c>
      <c r="N210" s="217" t="s">
        <v>47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134</v>
      </c>
      <c r="AT210" s="201" t="s">
        <v>137</v>
      </c>
      <c r="AU210" s="201" t="s">
        <v>84</v>
      </c>
      <c r="AY210" s="15" t="s">
        <v>115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5" t="s">
        <v>84</v>
      </c>
      <c r="BK210" s="202">
        <f>ROUND(I210*H210,2)</f>
        <v>0</v>
      </c>
      <c r="BL210" s="15" t="s">
        <v>121</v>
      </c>
      <c r="BM210" s="201" t="s">
        <v>459</v>
      </c>
    </row>
    <row r="211" s="2" customFormat="1" ht="16.5" customHeight="1">
      <c r="A211" s="36"/>
      <c r="B211" s="37"/>
      <c r="C211" s="190" t="s">
        <v>296</v>
      </c>
      <c r="D211" s="190" t="s">
        <v>116</v>
      </c>
      <c r="E211" s="191" t="s">
        <v>460</v>
      </c>
      <c r="F211" s="192" t="s">
        <v>461</v>
      </c>
      <c r="G211" s="193" t="s">
        <v>152</v>
      </c>
      <c r="H211" s="194">
        <v>1</v>
      </c>
      <c r="I211" s="195"/>
      <c r="J211" s="196">
        <f>ROUND(I211*H211,2)</f>
        <v>0</v>
      </c>
      <c r="K211" s="192" t="s">
        <v>19</v>
      </c>
      <c r="L211" s="42"/>
      <c r="M211" s="197" t="s">
        <v>19</v>
      </c>
      <c r="N211" s="198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121</v>
      </c>
      <c r="AT211" s="201" t="s">
        <v>116</v>
      </c>
      <c r="AU211" s="201" t="s">
        <v>84</v>
      </c>
      <c r="AY211" s="15" t="s">
        <v>115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121</v>
      </c>
      <c r="BM211" s="201" t="s">
        <v>462</v>
      </c>
    </row>
    <row r="212" s="2" customFormat="1" ht="24.15" customHeight="1">
      <c r="A212" s="36"/>
      <c r="B212" s="37"/>
      <c r="C212" s="208" t="s">
        <v>463</v>
      </c>
      <c r="D212" s="208" t="s">
        <v>137</v>
      </c>
      <c r="E212" s="209" t="s">
        <v>464</v>
      </c>
      <c r="F212" s="210" t="s">
        <v>465</v>
      </c>
      <c r="G212" s="211" t="s">
        <v>248</v>
      </c>
      <c r="H212" s="212">
        <v>1</v>
      </c>
      <c r="I212" s="213"/>
      <c r="J212" s="214">
        <f>ROUND(I212*H212,2)</f>
        <v>0</v>
      </c>
      <c r="K212" s="210" t="s">
        <v>120</v>
      </c>
      <c r="L212" s="215"/>
      <c r="M212" s="216" t="s">
        <v>19</v>
      </c>
      <c r="N212" s="217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134</v>
      </c>
      <c r="AT212" s="201" t="s">
        <v>137</v>
      </c>
      <c r="AU212" s="201" t="s">
        <v>84</v>
      </c>
      <c r="AY212" s="15" t="s">
        <v>115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121</v>
      </c>
      <c r="BM212" s="201" t="s">
        <v>466</v>
      </c>
    </row>
    <row r="213" s="2" customFormat="1" ht="16.5" customHeight="1">
      <c r="A213" s="36"/>
      <c r="B213" s="37"/>
      <c r="C213" s="190" t="s">
        <v>299</v>
      </c>
      <c r="D213" s="190" t="s">
        <v>116</v>
      </c>
      <c r="E213" s="191" t="s">
        <v>467</v>
      </c>
      <c r="F213" s="192" t="s">
        <v>468</v>
      </c>
      <c r="G213" s="193" t="s">
        <v>152</v>
      </c>
      <c r="H213" s="194">
        <v>4</v>
      </c>
      <c r="I213" s="195"/>
      <c r="J213" s="196">
        <f>ROUND(I213*H213,2)</f>
        <v>0</v>
      </c>
      <c r="K213" s="192" t="s">
        <v>19</v>
      </c>
      <c r="L213" s="42"/>
      <c r="M213" s="197" t="s">
        <v>19</v>
      </c>
      <c r="N213" s="198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121</v>
      </c>
      <c r="AT213" s="201" t="s">
        <v>116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469</v>
      </c>
    </row>
    <row r="214" s="2" customFormat="1" ht="16.5" customHeight="1">
      <c r="A214" s="36"/>
      <c r="B214" s="37"/>
      <c r="C214" s="190" t="s">
        <v>470</v>
      </c>
      <c r="D214" s="190" t="s">
        <v>116</v>
      </c>
      <c r="E214" s="191" t="s">
        <v>407</v>
      </c>
      <c r="F214" s="192" t="s">
        <v>408</v>
      </c>
      <c r="G214" s="193" t="s">
        <v>409</v>
      </c>
      <c r="H214" s="194">
        <v>16</v>
      </c>
      <c r="I214" s="195"/>
      <c r="J214" s="196">
        <f>ROUND(I214*H214,2)</f>
        <v>0</v>
      </c>
      <c r="K214" s="192" t="s">
        <v>120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121</v>
      </c>
      <c r="AT214" s="201" t="s">
        <v>116</v>
      </c>
      <c r="AU214" s="201" t="s">
        <v>84</v>
      </c>
      <c r="AY214" s="15" t="s">
        <v>115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121</v>
      </c>
      <c r="BM214" s="201" t="s">
        <v>471</v>
      </c>
    </row>
    <row r="215" s="2" customFormat="1">
      <c r="A215" s="36"/>
      <c r="B215" s="37"/>
      <c r="C215" s="38"/>
      <c r="D215" s="203" t="s">
        <v>122</v>
      </c>
      <c r="E215" s="38"/>
      <c r="F215" s="204" t="s">
        <v>411</v>
      </c>
      <c r="G215" s="38"/>
      <c r="H215" s="38"/>
      <c r="I215" s="205"/>
      <c r="J215" s="38"/>
      <c r="K215" s="38"/>
      <c r="L215" s="42"/>
      <c r="M215" s="206"/>
      <c r="N215" s="20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122</v>
      </c>
      <c r="AU215" s="15" t="s">
        <v>84</v>
      </c>
    </row>
    <row r="216" s="2" customFormat="1" ht="16.5" customHeight="1">
      <c r="A216" s="36"/>
      <c r="B216" s="37"/>
      <c r="C216" s="190" t="s">
        <v>303</v>
      </c>
      <c r="D216" s="190" t="s">
        <v>116</v>
      </c>
      <c r="E216" s="191" t="s">
        <v>472</v>
      </c>
      <c r="F216" s="192" t="s">
        <v>473</v>
      </c>
      <c r="G216" s="193" t="s">
        <v>248</v>
      </c>
      <c r="H216" s="194">
        <v>4</v>
      </c>
      <c r="I216" s="195"/>
      <c r="J216" s="196">
        <f>ROUND(I216*H216,2)</f>
        <v>0</v>
      </c>
      <c r="K216" s="192" t="s">
        <v>19</v>
      </c>
      <c r="L216" s="42"/>
      <c r="M216" s="197" t="s">
        <v>19</v>
      </c>
      <c r="N216" s="198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121</v>
      </c>
      <c r="AT216" s="201" t="s">
        <v>116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474</v>
      </c>
    </row>
    <row r="217" s="2" customFormat="1" ht="16.5" customHeight="1">
      <c r="A217" s="36"/>
      <c r="B217" s="37"/>
      <c r="C217" s="190" t="s">
        <v>475</v>
      </c>
      <c r="D217" s="190" t="s">
        <v>116</v>
      </c>
      <c r="E217" s="191" t="s">
        <v>476</v>
      </c>
      <c r="F217" s="192" t="s">
        <v>477</v>
      </c>
      <c r="G217" s="193" t="s">
        <v>248</v>
      </c>
      <c r="H217" s="194">
        <v>18</v>
      </c>
      <c r="I217" s="195"/>
      <c r="J217" s="196">
        <f>ROUND(I217*H217,2)</f>
        <v>0</v>
      </c>
      <c r="K217" s="192" t="s">
        <v>120</v>
      </c>
      <c r="L217" s="42"/>
      <c r="M217" s="197" t="s">
        <v>19</v>
      </c>
      <c r="N217" s="198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121</v>
      </c>
      <c r="AT217" s="201" t="s">
        <v>116</v>
      </c>
      <c r="AU217" s="201" t="s">
        <v>84</v>
      </c>
      <c r="AY217" s="15" t="s">
        <v>115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121</v>
      </c>
      <c r="BM217" s="201" t="s">
        <v>478</v>
      </c>
    </row>
    <row r="218" s="2" customFormat="1">
      <c r="A218" s="36"/>
      <c r="B218" s="37"/>
      <c r="C218" s="38"/>
      <c r="D218" s="203" t="s">
        <v>122</v>
      </c>
      <c r="E218" s="38"/>
      <c r="F218" s="204" t="s">
        <v>479</v>
      </c>
      <c r="G218" s="38"/>
      <c r="H218" s="38"/>
      <c r="I218" s="205"/>
      <c r="J218" s="38"/>
      <c r="K218" s="38"/>
      <c r="L218" s="42"/>
      <c r="M218" s="206"/>
      <c r="N218" s="207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122</v>
      </c>
      <c r="AU218" s="15" t="s">
        <v>84</v>
      </c>
    </row>
    <row r="219" s="2" customFormat="1" ht="16.5" customHeight="1">
      <c r="A219" s="36"/>
      <c r="B219" s="37"/>
      <c r="C219" s="208" t="s">
        <v>306</v>
      </c>
      <c r="D219" s="208" t="s">
        <v>137</v>
      </c>
      <c r="E219" s="209" t="s">
        <v>441</v>
      </c>
      <c r="F219" s="210" t="s">
        <v>442</v>
      </c>
      <c r="G219" s="211" t="s">
        <v>248</v>
      </c>
      <c r="H219" s="212">
        <v>18</v>
      </c>
      <c r="I219" s="213"/>
      <c r="J219" s="214">
        <f>ROUND(I219*H219,2)</f>
        <v>0</v>
      </c>
      <c r="K219" s="210" t="s">
        <v>120</v>
      </c>
      <c r="L219" s="215"/>
      <c r="M219" s="216" t="s">
        <v>19</v>
      </c>
      <c r="N219" s="217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134</v>
      </c>
      <c r="AT219" s="201" t="s">
        <v>137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121</v>
      </c>
      <c r="BM219" s="201" t="s">
        <v>480</v>
      </c>
    </row>
    <row r="220" s="2" customFormat="1" ht="16.5" customHeight="1">
      <c r="A220" s="36"/>
      <c r="B220" s="37"/>
      <c r="C220" s="190" t="s">
        <v>481</v>
      </c>
      <c r="D220" s="190" t="s">
        <v>116</v>
      </c>
      <c r="E220" s="191" t="s">
        <v>482</v>
      </c>
      <c r="F220" s="192" t="s">
        <v>483</v>
      </c>
      <c r="G220" s="193" t="s">
        <v>446</v>
      </c>
      <c r="H220" s="194">
        <v>2</v>
      </c>
      <c r="I220" s="195"/>
      <c r="J220" s="196">
        <f>ROUND(I220*H220,2)</f>
        <v>0</v>
      </c>
      <c r="K220" s="192" t="s">
        <v>19</v>
      </c>
      <c r="L220" s="42"/>
      <c r="M220" s="197" t="s">
        <v>19</v>
      </c>
      <c r="N220" s="198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121</v>
      </c>
      <c r="AT220" s="201" t="s">
        <v>116</v>
      </c>
      <c r="AU220" s="201" t="s">
        <v>84</v>
      </c>
      <c r="AY220" s="15" t="s">
        <v>115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121</v>
      </c>
      <c r="BM220" s="201" t="s">
        <v>484</v>
      </c>
    </row>
    <row r="221" s="2" customFormat="1" ht="16.5" customHeight="1">
      <c r="A221" s="36"/>
      <c r="B221" s="37"/>
      <c r="C221" s="190" t="s">
        <v>310</v>
      </c>
      <c r="D221" s="190" t="s">
        <v>116</v>
      </c>
      <c r="E221" s="191" t="s">
        <v>485</v>
      </c>
      <c r="F221" s="192" t="s">
        <v>486</v>
      </c>
      <c r="G221" s="193" t="s">
        <v>446</v>
      </c>
      <c r="H221" s="194">
        <v>2</v>
      </c>
      <c r="I221" s="195"/>
      <c r="J221" s="196">
        <f>ROUND(I221*H221,2)</f>
        <v>0</v>
      </c>
      <c r="K221" s="192" t="s">
        <v>19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121</v>
      </c>
      <c r="AT221" s="201" t="s">
        <v>116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121</v>
      </c>
      <c r="BM221" s="201" t="s">
        <v>487</v>
      </c>
    </row>
    <row r="222" s="2" customFormat="1" ht="16.5" customHeight="1">
      <c r="A222" s="36"/>
      <c r="B222" s="37"/>
      <c r="C222" s="208" t="s">
        <v>488</v>
      </c>
      <c r="D222" s="208" t="s">
        <v>137</v>
      </c>
      <c r="E222" s="209" t="s">
        <v>372</v>
      </c>
      <c r="F222" s="210" t="s">
        <v>373</v>
      </c>
      <c r="G222" s="211" t="s">
        <v>374</v>
      </c>
      <c r="H222" s="212">
        <v>1</v>
      </c>
      <c r="I222" s="213"/>
      <c r="J222" s="214">
        <f>ROUND(I222*H222,2)</f>
        <v>0</v>
      </c>
      <c r="K222" s="210" t="s">
        <v>19</v>
      </c>
      <c r="L222" s="215"/>
      <c r="M222" s="216" t="s">
        <v>19</v>
      </c>
      <c r="N222" s="217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134</v>
      </c>
      <c r="AT222" s="201" t="s">
        <v>137</v>
      </c>
      <c r="AU222" s="201" t="s">
        <v>84</v>
      </c>
      <c r="AY222" s="15" t="s">
        <v>115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121</v>
      </c>
      <c r="BM222" s="201" t="s">
        <v>489</v>
      </c>
    </row>
    <row r="223" s="11" customFormat="1" ht="25.92" customHeight="1">
      <c r="A223" s="11"/>
      <c r="B223" s="176"/>
      <c r="C223" s="177"/>
      <c r="D223" s="178" t="s">
        <v>75</v>
      </c>
      <c r="E223" s="179" t="s">
        <v>490</v>
      </c>
      <c r="F223" s="179" t="s">
        <v>491</v>
      </c>
      <c r="G223" s="177"/>
      <c r="H223" s="177"/>
      <c r="I223" s="180"/>
      <c r="J223" s="181">
        <f>BK223</f>
        <v>0</v>
      </c>
      <c r="K223" s="177"/>
      <c r="L223" s="182"/>
      <c r="M223" s="183"/>
      <c r="N223" s="184"/>
      <c r="O223" s="184"/>
      <c r="P223" s="185">
        <f>SUM(P224:P225)</f>
        <v>0</v>
      </c>
      <c r="Q223" s="184"/>
      <c r="R223" s="185">
        <f>SUM(R224:R225)</f>
        <v>0</v>
      </c>
      <c r="S223" s="184"/>
      <c r="T223" s="186">
        <f>SUM(T224:T225)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187" t="s">
        <v>136</v>
      </c>
      <c r="AT223" s="188" t="s">
        <v>75</v>
      </c>
      <c r="AU223" s="188" t="s">
        <v>76</v>
      </c>
      <c r="AY223" s="187" t="s">
        <v>115</v>
      </c>
      <c r="BK223" s="189">
        <f>SUM(BK224:BK225)</f>
        <v>0</v>
      </c>
    </row>
    <row r="224" s="2" customFormat="1" ht="24.15" customHeight="1">
      <c r="A224" s="36"/>
      <c r="B224" s="37"/>
      <c r="C224" s="190" t="s">
        <v>315</v>
      </c>
      <c r="D224" s="190" t="s">
        <v>116</v>
      </c>
      <c r="E224" s="191" t="s">
        <v>492</v>
      </c>
      <c r="F224" s="192" t="s">
        <v>493</v>
      </c>
      <c r="G224" s="193" t="s">
        <v>148</v>
      </c>
      <c r="H224" s="194">
        <v>1</v>
      </c>
      <c r="I224" s="195"/>
      <c r="J224" s="196">
        <f>ROUND(I224*H224,2)</f>
        <v>0</v>
      </c>
      <c r="K224" s="192" t="s">
        <v>19</v>
      </c>
      <c r="L224" s="42"/>
      <c r="M224" s="197" t="s">
        <v>19</v>
      </c>
      <c r="N224" s="198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494</v>
      </c>
      <c r="AT224" s="201" t="s">
        <v>116</v>
      </c>
      <c r="AU224" s="201" t="s">
        <v>84</v>
      </c>
      <c r="AY224" s="15" t="s">
        <v>115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494</v>
      </c>
      <c r="BM224" s="201" t="s">
        <v>495</v>
      </c>
    </row>
    <row r="225" s="2" customFormat="1" ht="37.8" customHeight="1">
      <c r="A225" s="36"/>
      <c r="B225" s="37"/>
      <c r="C225" s="190" t="s">
        <v>496</v>
      </c>
      <c r="D225" s="190" t="s">
        <v>116</v>
      </c>
      <c r="E225" s="191" t="s">
        <v>497</v>
      </c>
      <c r="F225" s="192" t="s">
        <v>498</v>
      </c>
      <c r="G225" s="193" t="s">
        <v>148</v>
      </c>
      <c r="H225" s="194">
        <v>1</v>
      </c>
      <c r="I225" s="195"/>
      <c r="J225" s="196">
        <f>ROUND(I225*H225,2)</f>
        <v>0</v>
      </c>
      <c r="K225" s="192" t="s">
        <v>19</v>
      </c>
      <c r="L225" s="42"/>
      <c r="M225" s="218" t="s">
        <v>19</v>
      </c>
      <c r="N225" s="219" t="s">
        <v>47</v>
      </c>
      <c r="O225" s="220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494</v>
      </c>
      <c r="AT225" s="201" t="s">
        <v>116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494</v>
      </c>
      <c r="BM225" s="201" t="s">
        <v>499</v>
      </c>
    </row>
    <row r="226" s="2" customFormat="1" ht="6.96" customHeight="1">
      <c r="A226" s="36"/>
      <c r="B226" s="57"/>
      <c r="C226" s="58"/>
      <c r="D226" s="58"/>
      <c r="E226" s="58"/>
      <c r="F226" s="58"/>
      <c r="G226" s="58"/>
      <c r="H226" s="58"/>
      <c r="I226" s="58"/>
      <c r="J226" s="58"/>
      <c r="K226" s="58"/>
      <c r="L226" s="42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sheet="1" autoFilter="0" formatColumns="0" formatRows="0" objects="1" scenarios="1" spinCount="100000" saltValue="LC1EtCTTuJQnV7S4sCYm1OEe7PjBI0NVw1zgwMc96nXJxeR+N1qkS0Rdr0e9MzWrwvnCWBLrvN0/Z6uEjc7Mjw==" hashValue="t5Ss7raqz3FUR1LCbYEet+Zi5xgrmOn3MilcWTaRhjavJhTWSfXo2vBPbqAj858X06U9PxNR4dldK3wsl6QQYw==" algorithmName="SHA-512" password="CC35"/>
  <autoFilter ref="C84:K2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8021221"/>
    <hyperlink ref="F94" r:id="rId4" display="https://podminky.urs.cz/item/CS_URS_2025_02/460911122"/>
    <hyperlink ref="F97" r:id="rId5" display="https://podminky.urs.cz/item/CS_URS_2025_02/977151114"/>
    <hyperlink ref="F101" r:id="rId6" display="https://podminky.urs.cz/item/CS_URS_2025_02/460131113"/>
    <hyperlink ref="F103" r:id="rId7" display="https://podminky.urs.cz/item/CS_URS_2025_02/174111101"/>
    <hyperlink ref="F105" r:id="rId8" display="https://podminky.urs.cz/item/CS_URS_2025_02/460341111"/>
    <hyperlink ref="F107" r:id="rId9" display="https://podminky.urs.cz/item/CS_URS_2025_02/469972111"/>
    <hyperlink ref="F109" r:id="rId10" display="https://podminky.urs.cz/item/CS_URS_2025_02/469972121"/>
    <hyperlink ref="F111" r:id="rId11" display="https://podminky.urs.cz/item/CS_URS_2025_02/469973120"/>
    <hyperlink ref="F113" r:id="rId12" display="https://podminky.urs.cz/item/CS_URS_2025_02/171201231"/>
    <hyperlink ref="F115" r:id="rId13" display="https://podminky.urs.cz/item/CS_URS_2025_02/460061141"/>
    <hyperlink ref="F117" r:id="rId14" display="https://podminky.urs.cz/item/CS_URS_2025_02/460061142"/>
    <hyperlink ref="F119" r:id="rId15" display="https://podminky.urs.cz/item/CS_URS_2025_02/460061171"/>
    <hyperlink ref="F121" r:id="rId16" display="https://podminky.urs.cz/item/CS_URS_2025_02/460661412"/>
    <hyperlink ref="F125" r:id="rId17" display="https://podminky.urs.cz/item/CS_URS_2025_02/460671112"/>
    <hyperlink ref="F127" r:id="rId18" display="https://podminky.urs.cz/item/CS_URS_2025_02/460581131"/>
    <hyperlink ref="F129" r:id="rId19" display="https://podminky.urs.cz/item/CS_URS_2025_02/181411131"/>
    <hyperlink ref="F134" r:id="rId20" display="https://podminky.urs.cz/item/CS_URS_2025_02/451541111"/>
    <hyperlink ref="F136" r:id="rId21" display="https://podminky.urs.cz/item/CS_URS_2025_02/212752101"/>
    <hyperlink ref="F138" r:id="rId22" display="https://podminky.urs.cz/item/CS_URS_2025_02/460841122"/>
    <hyperlink ref="F141" r:id="rId23" display="https://podminky.urs.cz/item/CS_URS_2025_02/460841152"/>
    <hyperlink ref="F144" r:id="rId24" display="https://podminky.urs.cz/item/CS_URS_2025_02/210890001"/>
    <hyperlink ref="F147" r:id="rId25" display="https://podminky.urs.cz/item/CS_URS_2025_02/460010025"/>
    <hyperlink ref="F149" r:id="rId26" display="https://podminky.urs.cz/item/CS_URS_2025_02/012164000"/>
    <hyperlink ref="F161" r:id="rId27" display="https://podminky.urs.cz/item/CS_URS_2025_02/220261661"/>
    <hyperlink ref="F163" r:id="rId28" display="https://podminky.urs.cz/item/CS_URS_2025_02/468091332"/>
    <hyperlink ref="F167" r:id="rId29" display="https://podminky.urs.cz/item/CS_URS_2025_02/622316121"/>
    <hyperlink ref="F173" r:id="rId30" display="https://podminky.urs.cz/item/CS_URS_2025_02/741920442"/>
    <hyperlink ref="F178" r:id="rId31" display="https://podminky.urs.cz/item/CS_URS_2025_02/742330023"/>
    <hyperlink ref="F183" r:id="rId32" display="https://podminky.urs.cz/item/CS_URS_2025_02/220182035"/>
    <hyperlink ref="F186" r:id="rId33" display="https://podminky.urs.cz/item/CS_URS_2025_02/742124011"/>
    <hyperlink ref="F188" r:id="rId34" display="https://podminky.urs.cz/item/CS_URS_2025_02/220182032"/>
    <hyperlink ref="F190" r:id="rId35" display="https://podminky.urs.cz/item/CS_URS_2025_02/210051121"/>
    <hyperlink ref="F194" r:id="rId36" display="https://podminky.urs.cz/item/CS_URS_2025_02/945421110"/>
    <hyperlink ref="F198" r:id="rId37" display="https://podminky.urs.cz/item/CS_URS_2025_02/220182421"/>
    <hyperlink ref="F201" r:id="rId38" display="https://podminky.urs.cz/item/CS_URS_2025_02/220870212"/>
    <hyperlink ref="F207" r:id="rId39" display="https://podminky.urs.cz/item/CS_URS_2025_02/220182321"/>
    <hyperlink ref="F215" r:id="rId40" display="https://podminky.urs.cz/item/CS_URS_2025_02/945421110"/>
    <hyperlink ref="F218" r:id="rId41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500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501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502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503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504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505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506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507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508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509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510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511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512</v>
      </c>
      <c r="F19" s="234" t="s">
        <v>513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514</v>
      </c>
      <c r="F20" s="234" t="s">
        <v>515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516</v>
      </c>
      <c r="F21" s="234" t="s">
        <v>517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518</v>
      </c>
      <c r="F22" s="234" t="s">
        <v>519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520</v>
      </c>
      <c r="F23" s="234" t="s">
        <v>521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522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523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524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525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526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527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528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529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530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531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532</v>
      </c>
      <c r="F37" s="234"/>
      <c r="G37" s="234" t="s">
        <v>533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534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535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536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537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538</v>
      </c>
      <c r="F42" s="234"/>
      <c r="G42" s="234" t="s">
        <v>539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540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541</v>
      </c>
      <c r="F44" s="234"/>
      <c r="G44" s="234" t="s">
        <v>542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543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544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545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546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547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548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549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550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551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552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553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554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555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556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557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558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559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560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561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562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563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564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565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566</v>
      </c>
      <c r="D76" s="252"/>
      <c r="E76" s="252"/>
      <c r="F76" s="252" t="s">
        <v>567</v>
      </c>
      <c r="G76" s="253"/>
      <c r="H76" s="252" t="s">
        <v>58</v>
      </c>
      <c r="I76" s="252" t="s">
        <v>61</v>
      </c>
      <c r="J76" s="252" t="s">
        <v>568</v>
      </c>
      <c r="K76" s="251"/>
    </row>
    <row r="77" s="1" customFormat="1" ht="17.25" customHeight="1">
      <c r="B77" s="249"/>
      <c r="C77" s="254" t="s">
        <v>569</v>
      </c>
      <c r="D77" s="254"/>
      <c r="E77" s="254"/>
      <c r="F77" s="255" t="s">
        <v>570</v>
      </c>
      <c r="G77" s="256"/>
      <c r="H77" s="254"/>
      <c r="I77" s="254"/>
      <c r="J77" s="254" t="s">
        <v>571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572</v>
      </c>
      <c r="G79" s="261"/>
      <c r="H79" s="237" t="s">
        <v>573</v>
      </c>
      <c r="I79" s="237" t="s">
        <v>574</v>
      </c>
      <c r="J79" s="237">
        <v>20</v>
      </c>
      <c r="K79" s="251"/>
    </row>
    <row r="80" s="1" customFormat="1" ht="15" customHeight="1">
      <c r="B80" s="249"/>
      <c r="C80" s="237" t="s">
        <v>575</v>
      </c>
      <c r="D80" s="237"/>
      <c r="E80" s="237"/>
      <c r="F80" s="260" t="s">
        <v>572</v>
      </c>
      <c r="G80" s="261"/>
      <c r="H80" s="237" t="s">
        <v>576</v>
      </c>
      <c r="I80" s="237" t="s">
        <v>574</v>
      </c>
      <c r="J80" s="237">
        <v>120</v>
      </c>
      <c r="K80" s="251"/>
    </row>
    <row r="81" s="1" customFormat="1" ht="15" customHeight="1">
      <c r="B81" s="262"/>
      <c r="C81" s="237" t="s">
        <v>577</v>
      </c>
      <c r="D81" s="237"/>
      <c r="E81" s="237"/>
      <c r="F81" s="260" t="s">
        <v>578</v>
      </c>
      <c r="G81" s="261"/>
      <c r="H81" s="237" t="s">
        <v>579</v>
      </c>
      <c r="I81" s="237" t="s">
        <v>574</v>
      </c>
      <c r="J81" s="237">
        <v>50</v>
      </c>
      <c r="K81" s="251"/>
    </row>
    <row r="82" s="1" customFormat="1" ht="15" customHeight="1">
      <c r="B82" s="262"/>
      <c r="C82" s="237" t="s">
        <v>580</v>
      </c>
      <c r="D82" s="237"/>
      <c r="E82" s="237"/>
      <c r="F82" s="260" t="s">
        <v>572</v>
      </c>
      <c r="G82" s="261"/>
      <c r="H82" s="237" t="s">
        <v>581</v>
      </c>
      <c r="I82" s="237" t="s">
        <v>582</v>
      </c>
      <c r="J82" s="237"/>
      <c r="K82" s="251"/>
    </row>
    <row r="83" s="1" customFormat="1" ht="15" customHeight="1">
      <c r="B83" s="262"/>
      <c r="C83" s="263" t="s">
        <v>583</v>
      </c>
      <c r="D83" s="263"/>
      <c r="E83" s="263"/>
      <c r="F83" s="264" t="s">
        <v>578</v>
      </c>
      <c r="G83" s="263"/>
      <c r="H83" s="263" t="s">
        <v>584</v>
      </c>
      <c r="I83" s="263" t="s">
        <v>574</v>
      </c>
      <c r="J83" s="263">
        <v>15</v>
      </c>
      <c r="K83" s="251"/>
    </row>
    <row r="84" s="1" customFormat="1" ht="15" customHeight="1">
      <c r="B84" s="262"/>
      <c r="C84" s="263" t="s">
        <v>585</v>
      </c>
      <c r="D84" s="263"/>
      <c r="E84" s="263"/>
      <c r="F84" s="264" t="s">
        <v>578</v>
      </c>
      <c r="G84" s="263"/>
      <c r="H84" s="263" t="s">
        <v>586</v>
      </c>
      <c r="I84" s="263" t="s">
        <v>574</v>
      </c>
      <c r="J84" s="263">
        <v>15</v>
      </c>
      <c r="K84" s="251"/>
    </row>
    <row r="85" s="1" customFormat="1" ht="15" customHeight="1">
      <c r="B85" s="262"/>
      <c r="C85" s="263" t="s">
        <v>587</v>
      </c>
      <c r="D85" s="263"/>
      <c r="E85" s="263"/>
      <c r="F85" s="264" t="s">
        <v>578</v>
      </c>
      <c r="G85" s="263"/>
      <c r="H85" s="263" t="s">
        <v>588</v>
      </c>
      <c r="I85" s="263" t="s">
        <v>574</v>
      </c>
      <c r="J85" s="263">
        <v>20</v>
      </c>
      <c r="K85" s="251"/>
    </row>
    <row r="86" s="1" customFormat="1" ht="15" customHeight="1">
      <c r="B86" s="262"/>
      <c r="C86" s="263" t="s">
        <v>589</v>
      </c>
      <c r="D86" s="263"/>
      <c r="E86" s="263"/>
      <c r="F86" s="264" t="s">
        <v>578</v>
      </c>
      <c r="G86" s="263"/>
      <c r="H86" s="263" t="s">
        <v>590</v>
      </c>
      <c r="I86" s="263" t="s">
        <v>574</v>
      </c>
      <c r="J86" s="263">
        <v>20</v>
      </c>
      <c r="K86" s="251"/>
    </row>
    <row r="87" s="1" customFormat="1" ht="15" customHeight="1">
      <c r="B87" s="262"/>
      <c r="C87" s="237" t="s">
        <v>591</v>
      </c>
      <c r="D87" s="237"/>
      <c r="E87" s="237"/>
      <c r="F87" s="260" t="s">
        <v>578</v>
      </c>
      <c r="G87" s="261"/>
      <c r="H87" s="237" t="s">
        <v>592</v>
      </c>
      <c r="I87" s="237" t="s">
        <v>574</v>
      </c>
      <c r="J87" s="237">
        <v>50</v>
      </c>
      <c r="K87" s="251"/>
    </row>
    <row r="88" s="1" customFormat="1" ht="15" customHeight="1">
      <c r="B88" s="262"/>
      <c r="C88" s="237" t="s">
        <v>593</v>
      </c>
      <c r="D88" s="237"/>
      <c r="E88" s="237"/>
      <c r="F88" s="260" t="s">
        <v>578</v>
      </c>
      <c r="G88" s="261"/>
      <c r="H88" s="237" t="s">
        <v>594</v>
      </c>
      <c r="I88" s="237" t="s">
        <v>574</v>
      </c>
      <c r="J88" s="237">
        <v>20</v>
      </c>
      <c r="K88" s="251"/>
    </row>
    <row r="89" s="1" customFormat="1" ht="15" customHeight="1">
      <c r="B89" s="262"/>
      <c r="C89" s="237" t="s">
        <v>595</v>
      </c>
      <c r="D89" s="237"/>
      <c r="E89" s="237"/>
      <c r="F89" s="260" t="s">
        <v>578</v>
      </c>
      <c r="G89" s="261"/>
      <c r="H89" s="237" t="s">
        <v>596</v>
      </c>
      <c r="I89" s="237" t="s">
        <v>574</v>
      </c>
      <c r="J89" s="237">
        <v>20</v>
      </c>
      <c r="K89" s="251"/>
    </row>
    <row r="90" s="1" customFormat="1" ht="15" customHeight="1">
      <c r="B90" s="262"/>
      <c r="C90" s="237" t="s">
        <v>597</v>
      </c>
      <c r="D90" s="237"/>
      <c r="E90" s="237"/>
      <c r="F90" s="260" t="s">
        <v>578</v>
      </c>
      <c r="G90" s="261"/>
      <c r="H90" s="237" t="s">
        <v>598</v>
      </c>
      <c r="I90" s="237" t="s">
        <v>574</v>
      </c>
      <c r="J90" s="237">
        <v>50</v>
      </c>
      <c r="K90" s="251"/>
    </row>
    <row r="91" s="1" customFormat="1" ht="15" customHeight="1">
      <c r="B91" s="262"/>
      <c r="C91" s="237" t="s">
        <v>599</v>
      </c>
      <c r="D91" s="237"/>
      <c r="E91" s="237"/>
      <c r="F91" s="260" t="s">
        <v>578</v>
      </c>
      <c r="G91" s="261"/>
      <c r="H91" s="237" t="s">
        <v>599</v>
      </c>
      <c r="I91" s="237" t="s">
        <v>574</v>
      </c>
      <c r="J91" s="237">
        <v>50</v>
      </c>
      <c r="K91" s="251"/>
    </row>
    <row r="92" s="1" customFormat="1" ht="15" customHeight="1">
      <c r="B92" s="262"/>
      <c r="C92" s="237" t="s">
        <v>600</v>
      </c>
      <c r="D92" s="237"/>
      <c r="E92" s="237"/>
      <c r="F92" s="260" t="s">
        <v>578</v>
      </c>
      <c r="G92" s="261"/>
      <c r="H92" s="237" t="s">
        <v>601</v>
      </c>
      <c r="I92" s="237" t="s">
        <v>574</v>
      </c>
      <c r="J92" s="237">
        <v>255</v>
      </c>
      <c r="K92" s="251"/>
    </row>
    <row r="93" s="1" customFormat="1" ht="15" customHeight="1">
      <c r="B93" s="262"/>
      <c r="C93" s="237" t="s">
        <v>602</v>
      </c>
      <c r="D93" s="237"/>
      <c r="E93" s="237"/>
      <c r="F93" s="260" t="s">
        <v>572</v>
      </c>
      <c r="G93" s="261"/>
      <c r="H93" s="237" t="s">
        <v>603</v>
      </c>
      <c r="I93" s="237" t="s">
        <v>604</v>
      </c>
      <c r="J93" s="237"/>
      <c r="K93" s="251"/>
    </row>
    <row r="94" s="1" customFormat="1" ht="15" customHeight="1">
      <c r="B94" s="262"/>
      <c r="C94" s="237" t="s">
        <v>605</v>
      </c>
      <c r="D94" s="237"/>
      <c r="E94" s="237"/>
      <c r="F94" s="260" t="s">
        <v>572</v>
      </c>
      <c r="G94" s="261"/>
      <c r="H94" s="237" t="s">
        <v>606</v>
      </c>
      <c r="I94" s="237" t="s">
        <v>607</v>
      </c>
      <c r="J94" s="237"/>
      <c r="K94" s="251"/>
    </row>
    <row r="95" s="1" customFormat="1" ht="15" customHeight="1">
      <c r="B95" s="262"/>
      <c r="C95" s="237" t="s">
        <v>608</v>
      </c>
      <c r="D95" s="237"/>
      <c r="E95" s="237"/>
      <c r="F95" s="260" t="s">
        <v>572</v>
      </c>
      <c r="G95" s="261"/>
      <c r="H95" s="237" t="s">
        <v>608</v>
      </c>
      <c r="I95" s="237" t="s">
        <v>607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572</v>
      </c>
      <c r="G96" s="261"/>
      <c r="H96" s="237" t="s">
        <v>609</v>
      </c>
      <c r="I96" s="237" t="s">
        <v>607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572</v>
      </c>
      <c r="G97" s="261"/>
      <c r="H97" s="237" t="s">
        <v>610</v>
      </c>
      <c r="I97" s="237" t="s">
        <v>607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611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566</v>
      </c>
      <c r="D103" s="252"/>
      <c r="E103" s="252"/>
      <c r="F103" s="252" t="s">
        <v>567</v>
      </c>
      <c r="G103" s="253"/>
      <c r="H103" s="252" t="s">
        <v>58</v>
      </c>
      <c r="I103" s="252" t="s">
        <v>61</v>
      </c>
      <c r="J103" s="252" t="s">
        <v>568</v>
      </c>
      <c r="K103" s="251"/>
    </row>
    <row r="104" s="1" customFormat="1" ht="17.25" customHeight="1">
      <c r="B104" s="249"/>
      <c r="C104" s="254" t="s">
        <v>569</v>
      </c>
      <c r="D104" s="254"/>
      <c r="E104" s="254"/>
      <c r="F104" s="255" t="s">
        <v>570</v>
      </c>
      <c r="G104" s="256"/>
      <c r="H104" s="254"/>
      <c r="I104" s="254"/>
      <c r="J104" s="254" t="s">
        <v>571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572</v>
      </c>
      <c r="G106" s="237"/>
      <c r="H106" s="237" t="s">
        <v>612</v>
      </c>
      <c r="I106" s="237" t="s">
        <v>574</v>
      </c>
      <c r="J106" s="237">
        <v>20</v>
      </c>
      <c r="K106" s="251"/>
    </row>
    <row r="107" s="1" customFormat="1" ht="15" customHeight="1">
      <c r="B107" s="249"/>
      <c r="C107" s="237" t="s">
        <v>575</v>
      </c>
      <c r="D107" s="237"/>
      <c r="E107" s="237"/>
      <c r="F107" s="260" t="s">
        <v>572</v>
      </c>
      <c r="G107" s="237"/>
      <c r="H107" s="237" t="s">
        <v>612</v>
      </c>
      <c r="I107" s="237" t="s">
        <v>574</v>
      </c>
      <c r="J107" s="237">
        <v>120</v>
      </c>
      <c r="K107" s="251"/>
    </row>
    <row r="108" s="1" customFormat="1" ht="15" customHeight="1">
      <c r="B108" s="262"/>
      <c r="C108" s="237" t="s">
        <v>577</v>
      </c>
      <c r="D108" s="237"/>
      <c r="E108" s="237"/>
      <c r="F108" s="260" t="s">
        <v>578</v>
      </c>
      <c r="G108" s="237"/>
      <c r="H108" s="237" t="s">
        <v>612</v>
      </c>
      <c r="I108" s="237" t="s">
        <v>574</v>
      </c>
      <c r="J108" s="237">
        <v>50</v>
      </c>
      <c r="K108" s="251"/>
    </row>
    <row r="109" s="1" customFormat="1" ht="15" customHeight="1">
      <c r="B109" s="262"/>
      <c r="C109" s="237" t="s">
        <v>580</v>
      </c>
      <c r="D109" s="237"/>
      <c r="E109" s="237"/>
      <c r="F109" s="260" t="s">
        <v>572</v>
      </c>
      <c r="G109" s="237"/>
      <c r="H109" s="237" t="s">
        <v>612</v>
      </c>
      <c r="I109" s="237" t="s">
        <v>582</v>
      </c>
      <c r="J109" s="237"/>
      <c r="K109" s="251"/>
    </row>
    <row r="110" s="1" customFormat="1" ht="15" customHeight="1">
      <c r="B110" s="262"/>
      <c r="C110" s="237" t="s">
        <v>591</v>
      </c>
      <c r="D110" s="237"/>
      <c r="E110" s="237"/>
      <c r="F110" s="260" t="s">
        <v>578</v>
      </c>
      <c r="G110" s="237"/>
      <c r="H110" s="237" t="s">
        <v>612</v>
      </c>
      <c r="I110" s="237" t="s">
        <v>574</v>
      </c>
      <c r="J110" s="237">
        <v>50</v>
      </c>
      <c r="K110" s="251"/>
    </row>
    <row r="111" s="1" customFormat="1" ht="15" customHeight="1">
      <c r="B111" s="262"/>
      <c r="C111" s="237" t="s">
        <v>599</v>
      </c>
      <c r="D111" s="237"/>
      <c r="E111" s="237"/>
      <c r="F111" s="260" t="s">
        <v>578</v>
      </c>
      <c r="G111" s="237"/>
      <c r="H111" s="237" t="s">
        <v>612</v>
      </c>
      <c r="I111" s="237" t="s">
        <v>574</v>
      </c>
      <c r="J111" s="237">
        <v>50</v>
      </c>
      <c r="K111" s="251"/>
    </row>
    <row r="112" s="1" customFormat="1" ht="15" customHeight="1">
      <c r="B112" s="262"/>
      <c r="C112" s="237" t="s">
        <v>597</v>
      </c>
      <c r="D112" s="237"/>
      <c r="E112" s="237"/>
      <c r="F112" s="260" t="s">
        <v>578</v>
      </c>
      <c r="G112" s="237"/>
      <c r="H112" s="237" t="s">
        <v>612</v>
      </c>
      <c r="I112" s="237" t="s">
        <v>574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572</v>
      </c>
      <c r="G113" s="237"/>
      <c r="H113" s="237" t="s">
        <v>613</v>
      </c>
      <c r="I113" s="237" t="s">
        <v>574</v>
      </c>
      <c r="J113" s="237">
        <v>20</v>
      </c>
      <c r="K113" s="251"/>
    </row>
    <row r="114" s="1" customFormat="1" ht="15" customHeight="1">
      <c r="B114" s="262"/>
      <c r="C114" s="237" t="s">
        <v>614</v>
      </c>
      <c r="D114" s="237"/>
      <c r="E114" s="237"/>
      <c r="F114" s="260" t="s">
        <v>572</v>
      </c>
      <c r="G114" s="237"/>
      <c r="H114" s="237" t="s">
        <v>615</v>
      </c>
      <c r="I114" s="237" t="s">
        <v>574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572</v>
      </c>
      <c r="G115" s="237"/>
      <c r="H115" s="237" t="s">
        <v>616</v>
      </c>
      <c r="I115" s="237" t="s">
        <v>607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572</v>
      </c>
      <c r="G116" s="237"/>
      <c r="H116" s="237" t="s">
        <v>617</v>
      </c>
      <c r="I116" s="237" t="s">
        <v>607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572</v>
      </c>
      <c r="G117" s="237"/>
      <c r="H117" s="237" t="s">
        <v>618</v>
      </c>
      <c r="I117" s="237" t="s">
        <v>619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620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566</v>
      </c>
      <c r="D123" s="252"/>
      <c r="E123" s="252"/>
      <c r="F123" s="252" t="s">
        <v>567</v>
      </c>
      <c r="G123" s="253"/>
      <c r="H123" s="252" t="s">
        <v>58</v>
      </c>
      <c r="I123" s="252" t="s">
        <v>61</v>
      </c>
      <c r="J123" s="252" t="s">
        <v>568</v>
      </c>
      <c r="K123" s="281"/>
    </row>
    <row r="124" s="1" customFormat="1" ht="17.25" customHeight="1">
      <c r="B124" s="280"/>
      <c r="C124" s="254" t="s">
        <v>569</v>
      </c>
      <c r="D124" s="254"/>
      <c r="E124" s="254"/>
      <c r="F124" s="255" t="s">
        <v>570</v>
      </c>
      <c r="G124" s="256"/>
      <c r="H124" s="254"/>
      <c r="I124" s="254"/>
      <c r="J124" s="254" t="s">
        <v>571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575</v>
      </c>
      <c r="D126" s="259"/>
      <c r="E126" s="259"/>
      <c r="F126" s="260" t="s">
        <v>572</v>
      </c>
      <c r="G126" s="237"/>
      <c r="H126" s="237" t="s">
        <v>612</v>
      </c>
      <c r="I126" s="237" t="s">
        <v>574</v>
      </c>
      <c r="J126" s="237">
        <v>120</v>
      </c>
      <c r="K126" s="285"/>
    </row>
    <row r="127" s="1" customFormat="1" ht="15" customHeight="1">
      <c r="B127" s="282"/>
      <c r="C127" s="237" t="s">
        <v>621</v>
      </c>
      <c r="D127" s="237"/>
      <c r="E127" s="237"/>
      <c r="F127" s="260" t="s">
        <v>572</v>
      </c>
      <c r="G127" s="237"/>
      <c r="H127" s="237" t="s">
        <v>622</v>
      </c>
      <c r="I127" s="237" t="s">
        <v>574</v>
      </c>
      <c r="J127" s="237" t="s">
        <v>623</v>
      </c>
      <c r="K127" s="285"/>
    </row>
    <row r="128" s="1" customFormat="1" ht="15" customHeight="1">
      <c r="B128" s="282"/>
      <c r="C128" s="237" t="s">
        <v>520</v>
      </c>
      <c r="D128" s="237"/>
      <c r="E128" s="237"/>
      <c r="F128" s="260" t="s">
        <v>572</v>
      </c>
      <c r="G128" s="237"/>
      <c r="H128" s="237" t="s">
        <v>624</v>
      </c>
      <c r="I128" s="237" t="s">
        <v>574</v>
      </c>
      <c r="J128" s="237" t="s">
        <v>623</v>
      </c>
      <c r="K128" s="285"/>
    </row>
    <row r="129" s="1" customFormat="1" ht="15" customHeight="1">
      <c r="B129" s="282"/>
      <c r="C129" s="237" t="s">
        <v>583</v>
      </c>
      <c r="D129" s="237"/>
      <c r="E129" s="237"/>
      <c r="F129" s="260" t="s">
        <v>578</v>
      </c>
      <c r="G129" s="237"/>
      <c r="H129" s="237" t="s">
        <v>584</v>
      </c>
      <c r="I129" s="237" t="s">
        <v>574</v>
      </c>
      <c r="J129" s="237">
        <v>15</v>
      </c>
      <c r="K129" s="285"/>
    </row>
    <row r="130" s="1" customFormat="1" ht="15" customHeight="1">
      <c r="B130" s="282"/>
      <c r="C130" s="263" t="s">
        <v>585</v>
      </c>
      <c r="D130" s="263"/>
      <c r="E130" s="263"/>
      <c r="F130" s="264" t="s">
        <v>578</v>
      </c>
      <c r="G130" s="263"/>
      <c r="H130" s="263" t="s">
        <v>586</v>
      </c>
      <c r="I130" s="263" t="s">
        <v>574</v>
      </c>
      <c r="J130" s="263">
        <v>15</v>
      </c>
      <c r="K130" s="285"/>
    </row>
    <row r="131" s="1" customFormat="1" ht="15" customHeight="1">
      <c r="B131" s="282"/>
      <c r="C131" s="263" t="s">
        <v>587</v>
      </c>
      <c r="D131" s="263"/>
      <c r="E131" s="263"/>
      <c r="F131" s="264" t="s">
        <v>578</v>
      </c>
      <c r="G131" s="263"/>
      <c r="H131" s="263" t="s">
        <v>588</v>
      </c>
      <c r="I131" s="263" t="s">
        <v>574</v>
      </c>
      <c r="J131" s="263">
        <v>20</v>
      </c>
      <c r="K131" s="285"/>
    </row>
    <row r="132" s="1" customFormat="1" ht="15" customHeight="1">
      <c r="B132" s="282"/>
      <c r="C132" s="263" t="s">
        <v>589</v>
      </c>
      <c r="D132" s="263"/>
      <c r="E132" s="263"/>
      <c r="F132" s="264" t="s">
        <v>578</v>
      </c>
      <c r="G132" s="263"/>
      <c r="H132" s="263" t="s">
        <v>590</v>
      </c>
      <c r="I132" s="263" t="s">
        <v>574</v>
      </c>
      <c r="J132" s="263">
        <v>20</v>
      </c>
      <c r="K132" s="285"/>
    </row>
    <row r="133" s="1" customFormat="1" ht="15" customHeight="1">
      <c r="B133" s="282"/>
      <c r="C133" s="237" t="s">
        <v>577</v>
      </c>
      <c r="D133" s="237"/>
      <c r="E133" s="237"/>
      <c r="F133" s="260" t="s">
        <v>578</v>
      </c>
      <c r="G133" s="237"/>
      <c r="H133" s="237" t="s">
        <v>612</v>
      </c>
      <c r="I133" s="237" t="s">
        <v>574</v>
      </c>
      <c r="J133" s="237">
        <v>50</v>
      </c>
      <c r="K133" s="285"/>
    </row>
    <row r="134" s="1" customFormat="1" ht="15" customHeight="1">
      <c r="B134" s="282"/>
      <c r="C134" s="237" t="s">
        <v>591</v>
      </c>
      <c r="D134" s="237"/>
      <c r="E134" s="237"/>
      <c r="F134" s="260" t="s">
        <v>578</v>
      </c>
      <c r="G134" s="237"/>
      <c r="H134" s="237" t="s">
        <v>612</v>
      </c>
      <c r="I134" s="237" t="s">
        <v>574</v>
      </c>
      <c r="J134" s="237">
        <v>50</v>
      </c>
      <c r="K134" s="285"/>
    </row>
    <row r="135" s="1" customFormat="1" ht="15" customHeight="1">
      <c r="B135" s="282"/>
      <c r="C135" s="237" t="s">
        <v>597</v>
      </c>
      <c r="D135" s="237"/>
      <c r="E135" s="237"/>
      <c r="F135" s="260" t="s">
        <v>578</v>
      </c>
      <c r="G135" s="237"/>
      <c r="H135" s="237" t="s">
        <v>612</v>
      </c>
      <c r="I135" s="237" t="s">
        <v>574</v>
      </c>
      <c r="J135" s="237">
        <v>50</v>
      </c>
      <c r="K135" s="285"/>
    </row>
    <row r="136" s="1" customFormat="1" ht="15" customHeight="1">
      <c r="B136" s="282"/>
      <c r="C136" s="237" t="s">
        <v>599</v>
      </c>
      <c r="D136" s="237"/>
      <c r="E136" s="237"/>
      <c r="F136" s="260" t="s">
        <v>578</v>
      </c>
      <c r="G136" s="237"/>
      <c r="H136" s="237" t="s">
        <v>612</v>
      </c>
      <c r="I136" s="237" t="s">
        <v>574</v>
      </c>
      <c r="J136" s="237">
        <v>50</v>
      </c>
      <c r="K136" s="285"/>
    </row>
    <row r="137" s="1" customFormat="1" ht="15" customHeight="1">
      <c r="B137" s="282"/>
      <c r="C137" s="237" t="s">
        <v>600</v>
      </c>
      <c r="D137" s="237"/>
      <c r="E137" s="237"/>
      <c r="F137" s="260" t="s">
        <v>578</v>
      </c>
      <c r="G137" s="237"/>
      <c r="H137" s="237" t="s">
        <v>625</v>
      </c>
      <c r="I137" s="237" t="s">
        <v>574</v>
      </c>
      <c r="J137" s="237">
        <v>255</v>
      </c>
      <c r="K137" s="285"/>
    </row>
    <row r="138" s="1" customFormat="1" ht="15" customHeight="1">
      <c r="B138" s="282"/>
      <c r="C138" s="237" t="s">
        <v>602</v>
      </c>
      <c r="D138" s="237"/>
      <c r="E138" s="237"/>
      <c r="F138" s="260" t="s">
        <v>572</v>
      </c>
      <c r="G138" s="237"/>
      <c r="H138" s="237" t="s">
        <v>626</v>
      </c>
      <c r="I138" s="237" t="s">
        <v>604</v>
      </c>
      <c r="J138" s="237"/>
      <c r="K138" s="285"/>
    </row>
    <row r="139" s="1" customFormat="1" ht="15" customHeight="1">
      <c r="B139" s="282"/>
      <c r="C139" s="237" t="s">
        <v>605</v>
      </c>
      <c r="D139" s="237"/>
      <c r="E139" s="237"/>
      <c r="F139" s="260" t="s">
        <v>572</v>
      </c>
      <c r="G139" s="237"/>
      <c r="H139" s="237" t="s">
        <v>627</v>
      </c>
      <c r="I139" s="237" t="s">
        <v>607</v>
      </c>
      <c r="J139" s="237"/>
      <c r="K139" s="285"/>
    </row>
    <row r="140" s="1" customFormat="1" ht="15" customHeight="1">
      <c r="B140" s="282"/>
      <c r="C140" s="237" t="s">
        <v>608</v>
      </c>
      <c r="D140" s="237"/>
      <c r="E140" s="237"/>
      <c r="F140" s="260" t="s">
        <v>572</v>
      </c>
      <c r="G140" s="237"/>
      <c r="H140" s="237" t="s">
        <v>608</v>
      </c>
      <c r="I140" s="237" t="s">
        <v>607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572</v>
      </c>
      <c r="G141" s="237"/>
      <c r="H141" s="237" t="s">
        <v>628</v>
      </c>
      <c r="I141" s="237" t="s">
        <v>607</v>
      </c>
      <c r="J141" s="237"/>
      <c r="K141" s="285"/>
    </row>
    <row r="142" s="1" customFormat="1" ht="15" customHeight="1">
      <c r="B142" s="282"/>
      <c r="C142" s="237" t="s">
        <v>629</v>
      </c>
      <c r="D142" s="237"/>
      <c r="E142" s="237"/>
      <c r="F142" s="260" t="s">
        <v>572</v>
      </c>
      <c r="G142" s="237"/>
      <c r="H142" s="237" t="s">
        <v>630</v>
      </c>
      <c r="I142" s="237" t="s">
        <v>607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631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566</v>
      </c>
      <c r="D148" s="252"/>
      <c r="E148" s="252"/>
      <c r="F148" s="252" t="s">
        <v>567</v>
      </c>
      <c r="G148" s="253"/>
      <c r="H148" s="252" t="s">
        <v>58</v>
      </c>
      <c r="I148" s="252" t="s">
        <v>61</v>
      </c>
      <c r="J148" s="252" t="s">
        <v>568</v>
      </c>
      <c r="K148" s="251"/>
    </row>
    <row r="149" s="1" customFormat="1" ht="17.25" customHeight="1">
      <c r="B149" s="249"/>
      <c r="C149" s="254" t="s">
        <v>569</v>
      </c>
      <c r="D149" s="254"/>
      <c r="E149" s="254"/>
      <c r="F149" s="255" t="s">
        <v>570</v>
      </c>
      <c r="G149" s="256"/>
      <c r="H149" s="254"/>
      <c r="I149" s="254"/>
      <c r="J149" s="254" t="s">
        <v>571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575</v>
      </c>
      <c r="D151" s="237"/>
      <c r="E151" s="237"/>
      <c r="F151" s="290" t="s">
        <v>572</v>
      </c>
      <c r="G151" s="237"/>
      <c r="H151" s="289" t="s">
        <v>612</v>
      </c>
      <c r="I151" s="289" t="s">
        <v>574</v>
      </c>
      <c r="J151" s="289">
        <v>120</v>
      </c>
      <c r="K151" s="285"/>
    </row>
    <row r="152" s="1" customFormat="1" ht="15" customHeight="1">
      <c r="B152" s="262"/>
      <c r="C152" s="289" t="s">
        <v>621</v>
      </c>
      <c r="D152" s="237"/>
      <c r="E152" s="237"/>
      <c r="F152" s="290" t="s">
        <v>572</v>
      </c>
      <c r="G152" s="237"/>
      <c r="H152" s="289" t="s">
        <v>632</v>
      </c>
      <c r="I152" s="289" t="s">
        <v>574</v>
      </c>
      <c r="J152" s="289" t="s">
        <v>623</v>
      </c>
      <c r="K152" s="285"/>
    </row>
    <row r="153" s="1" customFormat="1" ht="15" customHeight="1">
      <c r="B153" s="262"/>
      <c r="C153" s="289" t="s">
        <v>520</v>
      </c>
      <c r="D153" s="237"/>
      <c r="E153" s="237"/>
      <c r="F153" s="290" t="s">
        <v>572</v>
      </c>
      <c r="G153" s="237"/>
      <c r="H153" s="289" t="s">
        <v>633</v>
      </c>
      <c r="I153" s="289" t="s">
        <v>574</v>
      </c>
      <c r="J153" s="289" t="s">
        <v>623</v>
      </c>
      <c r="K153" s="285"/>
    </row>
    <row r="154" s="1" customFormat="1" ht="15" customHeight="1">
      <c r="B154" s="262"/>
      <c r="C154" s="289" t="s">
        <v>577</v>
      </c>
      <c r="D154" s="237"/>
      <c r="E154" s="237"/>
      <c r="F154" s="290" t="s">
        <v>578</v>
      </c>
      <c r="G154" s="237"/>
      <c r="H154" s="289" t="s">
        <v>612</v>
      </c>
      <c r="I154" s="289" t="s">
        <v>574</v>
      </c>
      <c r="J154" s="289">
        <v>50</v>
      </c>
      <c r="K154" s="285"/>
    </row>
    <row r="155" s="1" customFormat="1" ht="15" customHeight="1">
      <c r="B155" s="262"/>
      <c r="C155" s="289" t="s">
        <v>580</v>
      </c>
      <c r="D155" s="237"/>
      <c r="E155" s="237"/>
      <c r="F155" s="290" t="s">
        <v>572</v>
      </c>
      <c r="G155" s="237"/>
      <c r="H155" s="289" t="s">
        <v>612</v>
      </c>
      <c r="I155" s="289" t="s">
        <v>582</v>
      </c>
      <c r="J155" s="289"/>
      <c r="K155" s="285"/>
    </row>
    <row r="156" s="1" customFormat="1" ht="15" customHeight="1">
      <c r="B156" s="262"/>
      <c r="C156" s="289" t="s">
        <v>591</v>
      </c>
      <c r="D156" s="237"/>
      <c r="E156" s="237"/>
      <c r="F156" s="290" t="s">
        <v>578</v>
      </c>
      <c r="G156" s="237"/>
      <c r="H156" s="289" t="s">
        <v>612</v>
      </c>
      <c r="I156" s="289" t="s">
        <v>574</v>
      </c>
      <c r="J156" s="289">
        <v>50</v>
      </c>
      <c r="K156" s="285"/>
    </row>
    <row r="157" s="1" customFormat="1" ht="15" customHeight="1">
      <c r="B157" s="262"/>
      <c r="C157" s="289" t="s">
        <v>599</v>
      </c>
      <c r="D157" s="237"/>
      <c r="E157" s="237"/>
      <c r="F157" s="290" t="s">
        <v>578</v>
      </c>
      <c r="G157" s="237"/>
      <c r="H157" s="289" t="s">
        <v>612</v>
      </c>
      <c r="I157" s="289" t="s">
        <v>574</v>
      </c>
      <c r="J157" s="289">
        <v>50</v>
      </c>
      <c r="K157" s="285"/>
    </row>
    <row r="158" s="1" customFormat="1" ht="15" customHeight="1">
      <c r="B158" s="262"/>
      <c r="C158" s="289" t="s">
        <v>597</v>
      </c>
      <c r="D158" s="237"/>
      <c r="E158" s="237"/>
      <c r="F158" s="290" t="s">
        <v>578</v>
      </c>
      <c r="G158" s="237"/>
      <c r="H158" s="289" t="s">
        <v>612</v>
      </c>
      <c r="I158" s="289" t="s">
        <v>574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572</v>
      </c>
      <c r="G159" s="237"/>
      <c r="H159" s="289" t="s">
        <v>634</v>
      </c>
      <c r="I159" s="289" t="s">
        <v>574</v>
      </c>
      <c r="J159" s="289" t="s">
        <v>635</v>
      </c>
      <c r="K159" s="285"/>
    </row>
    <row r="160" s="1" customFormat="1" ht="15" customHeight="1">
      <c r="B160" s="262"/>
      <c r="C160" s="289" t="s">
        <v>636</v>
      </c>
      <c r="D160" s="237"/>
      <c r="E160" s="237"/>
      <c r="F160" s="290" t="s">
        <v>572</v>
      </c>
      <c r="G160" s="237"/>
      <c r="H160" s="289" t="s">
        <v>637</v>
      </c>
      <c r="I160" s="289" t="s">
        <v>607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638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566</v>
      </c>
      <c r="D166" s="252"/>
      <c r="E166" s="252"/>
      <c r="F166" s="252" t="s">
        <v>567</v>
      </c>
      <c r="G166" s="294"/>
      <c r="H166" s="295" t="s">
        <v>58</v>
      </c>
      <c r="I166" s="295" t="s">
        <v>61</v>
      </c>
      <c r="J166" s="252" t="s">
        <v>568</v>
      </c>
      <c r="K166" s="229"/>
    </row>
    <row r="167" s="1" customFormat="1" ht="17.25" customHeight="1">
      <c r="B167" s="230"/>
      <c r="C167" s="254" t="s">
        <v>569</v>
      </c>
      <c r="D167" s="254"/>
      <c r="E167" s="254"/>
      <c r="F167" s="255" t="s">
        <v>570</v>
      </c>
      <c r="G167" s="296"/>
      <c r="H167" s="297"/>
      <c r="I167" s="297"/>
      <c r="J167" s="254" t="s">
        <v>571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575</v>
      </c>
      <c r="D169" s="237"/>
      <c r="E169" s="237"/>
      <c r="F169" s="260" t="s">
        <v>572</v>
      </c>
      <c r="G169" s="237"/>
      <c r="H169" s="237" t="s">
        <v>612</v>
      </c>
      <c r="I169" s="237" t="s">
        <v>574</v>
      </c>
      <c r="J169" s="237">
        <v>120</v>
      </c>
      <c r="K169" s="285"/>
    </row>
    <row r="170" s="1" customFormat="1" ht="15" customHeight="1">
      <c r="B170" s="262"/>
      <c r="C170" s="237" t="s">
        <v>621</v>
      </c>
      <c r="D170" s="237"/>
      <c r="E170" s="237"/>
      <c r="F170" s="260" t="s">
        <v>572</v>
      </c>
      <c r="G170" s="237"/>
      <c r="H170" s="237" t="s">
        <v>622</v>
      </c>
      <c r="I170" s="237" t="s">
        <v>574</v>
      </c>
      <c r="J170" s="237" t="s">
        <v>623</v>
      </c>
      <c r="K170" s="285"/>
    </row>
    <row r="171" s="1" customFormat="1" ht="15" customHeight="1">
      <c r="B171" s="262"/>
      <c r="C171" s="237" t="s">
        <v>520</v>
      </c>
      <c r="D171" s="237"/>
      <c r="E171" s="237"/>
      <c r="F171" s="260" t="s">
        <v>572</v>
      </c>
      <c r="G171" s="237"/>
      <c r="H171" s="237" t="s">
        <v>639</v>
      </c>
      <c r="I171" s="237" t="s">
        <v>574</v>
      </c>
      <c r="J171" s="237" t="s">
        <v>623</v>
      </c>
      <c r="K171" s="285"/>
    </row>
    <row r="172" s="1" customFormat="1" ht="15" customHeight="1">
      <c r="B172" s="262"/>
      <c r="C172" s="237" t="s">
        <v>577</v>
      </c>
      <c r="D172" s="237"/>
      <c r="E172" s="237"/>
      <c r="F172" s="260" t="s">
        <v>578</v>
      </c>
      <c r="G172" s="237"/>
      <c r="H172" s="237" t="s">
        <v>639</v>
      </c>
      <c r="I172" s="237" t="s">
        <v>574</v>
      </c>
      <c r="J172" s="237">
        <v>50</v>
      </c>
      <c r="K172" s="285"/>
    </row>
    <row r="173" s="1" customFormat="1" ht="15" customHeight="1">
      <c r="B173" s="262"/>
      <c r="C173" s="237" t="s">
        <v>580</v>
      </c>
      <c r="D173" s="237"/>
      <c r="E173" s="237"/>
      <c r="F173" s="260" t="s">
        <v>572</v>
      </c>
      <c r="G173" s="237"/>
      <c r="H173" s="237" t="s">
        <v>639</v>
      </c>
      <c r="I173" s="237" t="s">
        <v>582</v>
      </c>
      <c r="J173" s="237"/>
      <c r="K173" s="285"/>
    </row>
    <row r="174" s="1" customFormat="1" ht="15" customHeight="1">
      <c r="B174" s="262"/>
      <c r="C174" s="237" t="s">
        <v>591</v>
      </c>
      <c r="D174" s="237"/>
      <c r="E174" s="237"/>
      <c r="F174" s="260" t="s">
        <v>578</v>
      </c>
      <c r="G174" s="237"/>
      <c r="H174" s="237" t="s">
        <v>639</v>
      </c>
      <c r="I174" s="237" t="s">
        <v>574</v>
      </c>
      <c r="J174" s="237">
        <v>50</v>
      </c>
      <c r="K174" s="285"/>
    </row>
    <row r="175" s="1" customFormat="1" ht="15" customHeight="1">
      <c r="B175" s="262"/>
      <c r="C175" s="237" t="s">
        <v>599</v>
      </c>
      <c r="D175" s="237"/>
      <c r="E175" s="237"/>
      <c r="F175" s="260" t="s">
        <v>578</v>
      </c>
      <c r="G175" s="237"/>
      <c r="H175" s="237" t="s">
        <v>639</v>
      </c>
      <c r="I175" s="237" t="s">
        <v>574</v>
      </c>
      <c r="J175" s="237">
        <v>50</v>
      </c>
      <c r="K175" s="285"/>
    </row>
    <row r="176" s="1" customFormat="1" ht="15" customHeight="1">
      <c r="B176" s="262"/>
      <c r="C176" s="237" t="s">
        <v>597</v>
      </c>
      <c r="D176" s="237"/>
      <c r="E176" s="237"/>
      <c r="F176" s="260" t="s">
        <v>578</v>
      </c>
      <c r="G176" s="237"/>
      <c r="H176" s="237" t="s">
        <v>639</v>
      </c>
      <c r="I176" s="237" t="s">
        <v>574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572</v>
      </c>
      <c r="G177" s="237"/>
      <c r="H177" s="237" t="s">
        <v>640</v>
      </c>
      <c r="I177" s="237" t="s">
        <v>641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572</v>
      </c>
      <c r="G178" s="237"/>
      <c r="H178" s="237" t="s">
        <v>642</v>
      </c>
      <c r="I178" s="237" t="s">
        <v>643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572</v>
      </c>
      <c r="G179" s="237"/>
      <c r="H179" s="237" t="s">
        <v>644</v>
      </c>
      <c r="I179" s="237" t="s">
        <v>574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572</v>
      </c>
      <c r="G180" s="237"/>
      <c r="H180" s="237" t="s">
        <v>645</v>
      </c>
      <c r="I180" s="237" t="s">
        <v>574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572</v>
      </c>
      <c r="G181" s="237"/>
      <c r="H181" s="237" t="s">
        <v>536</v>
      </c>
      <c r="I181" s="237" t="s">
        <v>574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572</v>
      </c>
      <c r="G182" s="237"/>
      <c r="H182" s="237" t="s">
        <v>646</v>
      </c>
      <c r="I182" s="237" t="s">
        <v>607</v>
      </c>
      <c r="J182" s="237"/>
      <c r="K182" s="285"/>
    </row>
    <row r="183" s="1" customFormat="1" ht="15" customHeight="1">
      <c r="B183" s="262"/>
      <c r="C183" s="237" t="s">
        <v>647</v>
      </c>
      <c r="D183" s="237"/>
      <c r="E183" s="237"/>
      <c r="F183" s="260" t="s">
        <v>572</v>
      </c>
      <c r="G183" s="237"/>
      <c r="H183" s="237" t="s">
        <v>648</v>
      </c>
      <c r="I183" s="237" t="s">
        <v>607</v>
      </c>
      <c r="J183" s="237"/>
      <c r="K183" s="285"/>
    </row>
    <row r="184" s="1" customFormat="1" ht="15" customHeight="1">
      <c r="B184" s="262"/>
      <c r="C184" s="237" t="s">
        <v>636</v>
      </c>
      <c r="D184" s="237"/>
      <c r="E184" s="237"/>
      <c r="F184" s="260" t="s">
        <v>572</v>
      </c>
      <c r="G184" s="237"/>
      <c r="H184" s="237" t="s">
        <v>649</v>
      </c>
      <c r="I184" s="237" t="s">
        <v>607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578</v>
      </c>
      <c r="G185" s="237"/>
      <c r="H185" s="237" t="s">
        <v>650</v>
      </c>
      <c r="I185" s="237" t="s">
        <v>574</v>
      </c>
      <c r="J185" s="237">
        <v>50</v>
      </c>
      <c r="K185" s="285"/>
    </row>
    <row r="186" s="1" customFormat="1" ht="15" customHeight="1">
      <c r="B186" s="262"/>
      <c r="C186" s="237" t="s">
        <v>651</v>
      </c>
      <c r="D186" s="237"/>
      <c r="E186" s="237"/>
      <c r="F186" s="260" t="s">
        <v>578</v>
      </c>
      <c r="G186" s="237"/>
      <c r="H186" s="237" t="s">
        <v>652</v>
      </c>
      <c r="I186" s="237" t="s">
        <v>653</v>
      </c>
      <c r="J186" s="237"/>
      <c r="K186" s="285"/>
    </row>
    <row r="187" s="1" customFormat="1" ht="15" customHeight="1">
      <c r="B187" s="262"/>
      <c r="C187" s="237" t="s">
        <v>654</v>
      </c>
      <c r="D187" s="237"/>
      <c r="E187" s="237"/>
      <c r="F187" s="260" t="s">
        <v>578</v>
      </c>
      <c r="G187" s="237"/>
      <c r="H187" s="237" t="s">
        <v>655</v>
      </c>
      <c r="I187" s="237" t="s">
        <v>653</v>
      </c>
      <c r="J187" s="237"/>
      <c r="K187" s="285"/>
    </row>
    <row r="188" s="1" customFormat="1" ht="15" customHeight="1">
      <c r="B188" s="262"/>
      <c r="C188" s="237" t="s">
        <v>656</v>
      </c>
      <c r="D188" s="237"/>
      <c r="E188" s="237"/>
      <c r="F188" s="260" t="s">
        <v>578</v>
      </c>
      <c r="G188" s="237"/>
      <c r="H188" s="237" t="s">
        <v>657</v>
      </c>
      <c r="I188" s="237" t="s">
        <v>653</v>
      </c>
      <c r="J188" s="237"/>
      <c r="K188" s="285"/>
    </row>
    <row r="189" s="1" customFormat="1" ht="15" customHeight="1">
      <c r="B189" s="262"/>
      <c r="C189" s="298" t="s">
        <v>658</v>
      </c>
      <c r="D189" s="237"/>
      <c r="E189" s="237"/>
      <c r="F189" s="260" t="s">
        <v>578</v>
      </c>
      <c r="G189" s="237"/>
      <c r="H189" s="237" t="s">
        <v>659</v>
      </c>
      <c r="I189" s="237" t="s">
        <v>660</v>
      </c>
      <c r="J189" s="299" t="s">
        <v>661</v>
      </c>
      <c r="K189" s="285"/>
    </row>
    <row r="190" s="13" customFormat="1" ht="15" customHeight="1">
      <c r="B190" s="300"/>
      <c r="C190" s="301" t="s">
        <v>662</v>
      </c>
      <c r="D190" s="302"/>
      <c r="E190" s="302"/>
      <c r="F190" s="303" t="s">
        <v>578</v>
      </c>
      <c r="G190" s="302"/>
      <c r="H190" s="302" t="s">
        <v>663</v>
      </c>
      <c r="I190" s="302" t="s">
        <v>660</v>
      </c>
      <c r="J190" s="304" t="s">
        <v>661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572</v>
      </c>
      <c r="G191" s="237"/>
      <c r="H191" s="234" t="s">
        <v>664</v>
      </c>
      <c r="I191" s="237" t="s">
        <v>665</v>
      </c>
      <c r="J191" s="237"/>
      <c r="K191" s="285"/>
    </row>
    <row r="192" s="1" customFormat="1" ht="15" customHeight="1">
      <c r="B192" s="262"/>
      <c r="C192" s="298" t="s">
        <v>666</v>
      </c>
      <c r="D192" s="237"/>
      <c r="E192" s="237"/>
      <c r="F192" s="260" t="s">
        <v>572</v>
      </c>
      <c r="G192" s="237"/>
      <c r="H192" s="237" t="s">
        <v>667</v>
      </c>
      <c r="I192" s="237" t="s">
        <v>607</v>
      </c>
      <c r="J192" s="237"/>
      <c r="K192" s="285"/>
    </row>
    <row r="193" s="1" customFormat="1" ht="15" customHeight="1">
      <c r="B193" s="262"/>
      <c r="C193" s="298" t="s">
        <v>668</v>
      </c>
      <c r="D193" s="237"/>
      <c r="E193" s="237"/>
      <c r="F193" s="260" t="s">
        <v>572</v>
      </c>
      <c r="G193" s="237"/>
      <c r="H193" s="237" t="s">
        <v>669</v>
      </c>
      <c r="I193" s="237" t="s">
        <v>607</v>
      </c>
      <c r="J193" s="237"/>
      <c r="K193" s="285"/>
    </row>
    <row r="194" s="1" customFormat="1" ht="15" customHeight="1">
      <c r="B194" s="262"/>
      <c r="C194" s="298" t="s">
        <v>670</v>
      </c>
      <c r="D194" s="237"/>
      <c r="E194" s="237"/>
      <c r="F194" s="260" t="s">
        <v>578</v>
      </c>
      <c r="G194" s="237"/>
      <c r="H194" s="237" t="s">
        <v>671</v>
      </c>
      <c r="I194" s="237" t="s">
        <v>607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672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673</v>
      </c>
      <c r="D201" s="307"/>
      <c r="E201" s="307"/>
      <c r="F201" s="307" t="s">
        <v>674</v>
      </c>
      <c r="G201" s="308"/>
      <c r="H201" s="307" t="s">
        <v>675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665</v>
      </c>
      <c r="D203" s="237"/>
      <c r="E203" s="237"/>
      <c r="F203" s="260" t="s">
        <v>47</v>
      </c>
      <c r="G203" s="237"/>
      <c r="H203" s="237" t="s">
        <v>676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677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678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679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680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619</v>
      </c>
      <c r="D209" s="237"/>
      <c r="E209" s="237"/>
      <c r="F209" s="260" t="s">
        <v>83</v>
      </c>
      <c r="G209" s="237"/>
      <c r="H209" s="237" t="s">
        <v>681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514</v>
      </c>
      <c r="G210" s="237"/>
      <c r="H210" s="237" t="s">
        <v>515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512</v>
      </c>
      <c r="G211" s="237"/>
      <c r="H211" s="237" t="s">
        <v>682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516</v>
      </c>
      <c r="G212" s="298"/>
      <c r="H212" s="289" t="s">
        <v>517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518</v>
      </c>
      <c r="G213" s="298"/>
      <c r="H213" s="289" t="s">
        <v>683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643</v>
      </c>
      <c r="D215" s="237"/>
      <c r="E215" s="237"/>
      <c r="F215" s="260">
        <v>1</v>
      </c>
      <c r="G215" s="298"/>
      <c r="H215" s="289" t="s">
        <v>684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685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686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687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2026-02-13T10:22:20Z</dcterms:created>
  <dcterms:modified xsi:type="dcterms:W3CDTF">2026-02-13T10:22:21Z</dcterms:modified>
</cp:coreProperties>
</file>